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PRIHODA'!$A$1:$H$18</definedName>
  </definedNames>
  <calcPr fullCalcOnLoad="1"/>
</workbook>
</file>

<file path=xl/sharedStrings.xml><?xml version="1.0" encoding="utf-8"?>
<sst xmlns="http://schemas.openxmlformats.org/spreadsheetml/2006/main" count="192" uniqueCount="140">
  <si>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</si>
  <si>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</si>
  <si>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</si>
  <si>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</si>
  <si>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</si>
  <si>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</si>
  <si>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</si>
  <si>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</si>
  <si>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</si>
  <si>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</si>
  <si>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</si>
  <si>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</si>
  <si>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</si>
  <si>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</si>
  <si>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</si>
  <si>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</si>
  <si>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</si>
  <si>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</si>
  <si>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</si>
  <si>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</si>
  <si>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</si>
  <si>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</si>
  <si>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</si>
  <si>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</si>
  <si>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</si>
  <si>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</si>
  <si>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</si>
  <si>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</si>
  <si>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</si>
  <si>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</si>
  <si>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</si>
  <si>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</si>
  <si>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</si>
  <si>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</si>
  <si>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</si>
  <si>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</si>
  <si>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</si>
  <si>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</si>
  <si>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</si>
  <si>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</si>
  <si>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</si>
  <si>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</si>
  <si>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Program: Osnovno obrazovanje</t>
  </si>
  <si>
    <t>Uredski mat. i ostali materijalni rashodi</t>
  </si>
  <si>
    <t>Službena putovanja</t>
  </si>
  <si>
    <t>Naknada za prijevoz s posla i na posao</t>
  </si>
  <si>
    <t>Stručno usavršavanje zaposlenika</t>
  </si>
  <si>
    <t>Energija</t>
  </si>
  <si>
    <t>Usluge telefona/pošte i prijevoza</t>
  </si>
  <si>
    <t>Sitan inventar</t>
  </si>
  <si>
    <t>Usluge tekućeg investicijskog održavanja</t>
  </si>
  <si>
    <t>Komunalne usluge</t>
  </si>
  <si>
    <t>Zdravstvene i veterinarske usluge</t>
  </si>
  <si>
    <t>Intelektualne usluge</t>
  </si>
  <si>
    <t>Računalne usluge</t>
  </si>
  <si>
    <t>Premije osiguranja</t>
  </si>
  <si>
    <t>Pristojbe i naknade</t>
  </si>
  <si>
    <t>Bankarske usluge i platni promet</t>
  </si>
  <si>
    <t>Reprezentacija</t>
  </si>
  <si>
    <t>Članarine</t>
  </si>
  <si>
    <t>Materijal i djelovi za tek. održavanje</t>
  </si>
  <si>
    <t>UKUPNO 3+4</t>
  </si>
  <si>
    <t>64 Kamate</t>
  </si>
  <si>
    <t>636 JL(R)S VZŠ</t>
  </si>
  <si>
    <t>Mat. i sirovine</t>
  </si>
  <si>
    <t>Ostale usluge</t>
  </si>
  <si>
    <t xml:space="preserve">Ostali rashodi </t>
  </si>
  <si>
    <t>Usluge promidžbe i informiranja</t>
  </si>
  <si>
    <t>65 Prihodi sufin.</t>
  </si>
  <si>
    <t xml:space="preserve">66 Prihodi od prodaje </t>
  </si>
  <si>
    <t>Prihodi od nefinancijske imovine i nadoknade šteta s osnova osiguranja</t>
  </si>
  <si>
    <t xml:space="preserve">Opći prihodi i primici </t>
  </si>
  <si>
    <t>632 Projekt EU</t>
  </si>
  <si>
    <t xml:space="preserve">636 MZO PLAĆE </t>
  </si>
  <si>
    <t>636 MZO MATERIJALNO</t>
  </si>
  <si>
    <t>PRORAČUNSKI KORISNIK: OSNOVNA ŠKOLA JOSIPA MATOŠA</t>
  </si>
  <si>
    <t>2021.</t>
  </si>
  <si>
    <t>634 HZZ - pripravnici</t>
  </si>
  <si>
    <t>67JL(R)S Grad Vukovar</t>
  </si>
  <si>
    <t>Službena i radna odjeća</t>
  </si>
  <si>
    <t>Uredski mat. (papiri, toneri, ped. dok..)</t>
  </si>
  <si>
    <t>Literatura</t>
  </si>
  <si>
    <t>Ostali mat. za potrebe red. poslovanja</t>
  </si>
  <si>
    <t>Hig. materijal</t>
  </si>
  <si>
    <t xml:space="preserve">Osnovni mat. </t>
  </si>
  <si>
    <t>Namirnice</t>
  </si>
  <si>
    <t>Električna energija</t>
  </si>
  <si>
    <t>Plin</t>
  </si>
  <si>
    <t>Motorno ulje</t>
  </si>
  <si>
    <t>Ostala energija (teška ulja)</t>
  </si>
  <si>
    <t>Usluge telefona, faksa i interneta</t>
  </si>
  <si>
    <t>Poštarina</t>
  </si>
  <si>
    <t>Ostale usluge prijevoza</t>
  </si>
  <si>
    <t>Usluge tek. i inv. građevina</t>
  </si>
  <si>
    <t>Usluge tek. i inv. opreme</t>
  </si>
  <si>
    <t>Usluge tek. i inv. vozila</t>
  </si>
  <si>
    <t>Opskrba vodom</t>
  </si>
  <si>
    <t>Iznošenje i odvoz smeća</t>
  </si>
  <si>
    <t>Dimnjačarske i ekološke usluge</t>
  </si>
  <si>
    <t>Veterinarske usluge</t>
  </si>
  <si>
    <t>Grafičke i tiskarske</t>
  </si>
  <si>
    <t>Usluge pri registraciji vozila</t>
  </si>
  <si>
    <t>Ostale nespomenute usluge</t>
  </si>
  <si>
    <t>Premije osiguranja prijevoznih sredstava</t>
  </si>
  <si>
    <t>Premije osiguranja imovine</t>
  </si>
  <si>
    <t>Mat.za čišćenje i održavanje</t>
  </si>
  <si>
    <t>Ostale usluge tek. i inv. održavanja</t>
  </si>
  <si>
    <t>Deratizacija i dezinsekcija</t>
  </si>
  <si>
    <t>Zdravstveni pregledi djelatnika</t>
  </si>
  <si>
    <t>Laboratorijske usluge</t>
  </si>
  <si>
    <t>Namještaj</t>
  </si>
  <si>
    <t>Pom. mat.</t>
  </si>
  <si>
    <t>Ostale usluge prijevoza - autom roditelja</t>
  </si>
  <si>
    <t>Ostale usluge prijevoza - po ugovoru MZO</t>
  </si>
  <si>
    <t>Ugovor o djelu</t>
  </si>
  <si>
    <t>638 Projekt EU-VSŽ</t>
  </si>
  <si>
    <t>Projekcija plana
za 2022.</t>
  </si>
  <si>
    <t>Projekcija plana 
za 2023.</t>
  </si>
  <si>
    <t>2022.</t>
  </si>
  <si>
    <t>2023.</t>
  </si>
  <si>
    <t>PROJEKCIJA PLANA ZA 2022.</t>
  </si>
  <si>
    <t>PROJEKCIJA PLANA ZA 2023.</t>
  </si>
  <si>
    <t xml:space="preserve">Preneseni rezultat </t>
  </si>
  <si>
    <t>Ukupno prihodi i primici za 2022.</t>
  </si>
  <si>
    <t>Ukupno prihodi i primici za 2023.</t>
  </si>
  <si>
    <t>Ukupno prihodi i primici za 2021.</t>
  </si>
  <si>
    <t>Ostali mat. i sirovine</t>
  </si>
  <si>
    <t>Građ. objekti</t>
  </si>
  <si>
    <t>Ulaganja u programe</t>
  </si>
  <si>
    <t>Ostali uređaji, strojevi i oprema</t>
  </si>
  <si>
    <t xml:space="preserve"> FIN. PLAN ZA  2021.</t>
  </si>
  <si>
    <t xml:space="preserve"> Plan  2021.</t>
  </si>
  <si>
    <t>Naknade građanima u novcu</t>
  </si>
  <si>
    <t>Ostale naknade građanima u novcu</t>
  </si>
  <si>
    <t>Naknade građanima u novcu (drugi obrazovni materijal)</t>
  </si>
  <si>
    <t>Uredska oprema i namještaj</t>
  </si>
  <si>
    <t>Računala i računalna oprema</t>
  </si>
  <si>
    <t xml:space="preserve"> 2. REBALANS FINANCIJSKOG PLANA OŠ JOSIPA MATOŠA VUKOVAR ZA 2021. I                                                                                                                                                PROJEKCIJA PLANA ZA 2022. I 2023. GODINU</t>
  </si>
  <si>
    <t xml:space="preserve"> 2. REBALANS FIN. PLANA PRIHODA I PRIMITAKA OŠ JOSIPA MATOŠA, VUKOVAR</t>
  </si>
  <si>
    <t xml:space="preserve"> 2. REBALANS FINACIJSKOG PLANA  RASHODA I IZDATAKA OŠ JOSIPA MATOŠA, VUKOVAR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</si>
</sst>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\ _k_n"/>
    <numFmt numFmtId="187" formatCode="#,##0\ _k_n"/>
    <numFmt numFmtId="188" formatCode="[$-41A]d\.\ mmmm\ yyyy\."/>
    <numFmt numFmtId="189" formatCode="00000"/>
  </numFmts>
  <fonts count="8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17" fillId="34" borderId="7" applyNumberFormat="0" applyAlignment="0" applyProtection="0"/>
    <xf numFmtId="0" fontId="60" fillId="42" borderId="8" applyNumberFormat="0" applyAlignment="0" applyProtection="0"/>
    <xf numFmtId="0" fontId="15" fillId="0" borderId="9" applyNumberFormat="0" applyFill="0" applyAlignment="0" applyProtection="0"/>
    <xf numFmtId="0" fontId="6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4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30" xfId="0" applyFont="1" applyBorder="1" applyAlignment="1" quotePrefix="1">
      <alignment horizontal="left" vertical="center" wrapText="1"/>
    </xf>
    <xf numFmtId="0" fontId="30" fillId="0" borderId="30" xfId="0" applyFont="1" applyBorder="1" applyAlignment="1" quotePrefix="1">
      <alignment horizontal="center" vertical="center" wrapText="1"/>
    </xf>
    <xf numFmtId="0" fontId="27" fillId="0" borderId="3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1" xfId="0" applyFont="1" applyBorder="1" applyAlignment="1" quotePrefix="1">
      <alignment horizontal="left" wrapText="1"/>
    </xf>
    <xf numFmtId="0" fontId="33" fillId="0" borderId="30" xfId="0" applyFont="1" applyBorder="1" applyAlignment="1" quotePrefix="1">
      <alignment horizontal="left" wrapText="1"/>
    </xf>
    <xf numFmtId="0" fontId="33" fillId="0" borderId="30" xfId="0" applyFont="1" applyBorder="1" applyAlignment="1" quotePrefix="1">
      <alignment horizontal="center" wrapText="1"/>
    </xf>
    <xf numFmtId="0" fontId="33" fillId="0" borderId="30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3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3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/>
      <protection/>
    </xf>
    <xf numFmtId="0" fontId="26" fillId="34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186" fontId="27" fillId="0" borderId="23" xfId="0" applyNumberFormat="1" applyFont="1" applyFill="1" applyBorder="1" applyAlignment="1" applyProtection="1">
      <alignment/>
      <protection/>
    </xf>
    <xf numFmtId="186" fontId="25" fillId="0" borderId="23" xfId="0" applyNumberFormat="1" applyFont="1" applyFill="1" applyBorder="1" applyAlignment="1" applyProtection="1">
      <alignment/>
      <protection/>
    </xf>
    <xf numFmtId="1" fontId="22" fillId="47" borderId="36" xfId="0" applyNumberFormat="1" applyFont="1" applyFill="1" applyBorder="1" applyAlignment="1">
      <alignment horizontal="left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17" xfId="0" applyNumberFormat="1" applyFont="1" applyBorder="1" applyAlignment="1">
      <alignment horizontal="left" wrapText="1"/>
    </xf>
    <xf numFmtId="3" fontId="27" fillId="0" borderId="17" xfId="0" applyNumberFormat="1" applyFont="1" applyBorder="1" applyAlignment="1">
      <alignment horizontal="right"/>
    </xf>
    <xf numFmtId="0" fontId="22" fillId="0" borderId="31" xfId="0" applyFont="1" applyBorder="1" applyAlignment="1">
      <alignment horizontal="lef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7" fillId="0" borderId="31" xfId="0" applyFont="1" applyBorder="1" applyAlignment="1" quotePrefix="1">
      <alignment horizontal="left" wrapText="1"/>
    </xf>
    <xf numFmtId="0" fontId="27" fillId="0" borderId="30" xfId="0" applyFont="1" applyBorder="1" applyAlignment="1" quotePrefix="1">
      <alignment horizontal="left" wrapText="1"/>
    </xf>
    <xf numFmtId="0" fontId="27" fillId="0" borderId="30" xfId="0" applyFont="1" applyBorder="1" applyAlignment="1" quotePrefix="1">
      <alignment horizontal="center" wrapText="1"/>
    </xf>
    <xf numFmtId="0" fontId="27" fillId="0" borderId="30" xfId="0" applyNumberFormat="1" applyFont="1" applyFill="1" applyBorder="1" applyAlignment="1" applyProtection="1" quotePrefix="1">
      <alignment horizontal="left"/>
      <protection/>
    </xf>
    <xf numFmtId="3" fontId="27" fillId="0" borderId="31" xfId="0" applyNumberFormat="1" applyFont="1" applyBorder="1" applyAlignment="1">
      <alignment horizontal="right"/>
    </xf>
    <xf numFmtId="0" fontId="27" fillId="0" borderId="30" xfId="0" applyFont="1" applyBorder="1" applyAlignment="1" quotePrefix="1">
      <alignment horizontal="left"/>
    </xf>
    <xf numFmtId="0" fontId="27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 horizontal="center"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1" fontId="21" fillId="47" borderId="17" xfId="0" applyNumberFormat="1" applyFont="1" applyFill="1" applyBorder="1" applyAlignment="1">
      <alignment horizontal="left" wrapText="1"/>
    </xf>
    <xf numFmtId="186" fontId="71" fillId="0" borderId="23" xfId="0" applyNumberFormat="1" applyFont="1" applyFill="1" applyBorder="1" applyAlignment="1" applyProtection="1">
      <alignment/>
      <protection/>
    </xf>
    <xf numFmtId="186" fontId="22" fillId="0" borderId="23" xfId="0" applyNumberFormat="1" applyFont="1" applyFill="1" applyBorder="1" applyAlignment="1" applyProtection="1">
      <alignment/>
      <protection/>
    </xf>
    <xf numFmtId="186" fontId="21" fillId="0" borderId="23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 horizontal="center"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6" fillId="0" borderId="23" xfId="0" applyNumberFormat="1" applyFont="1" applyFill="1" applyBorder="1" applyAlignment="1" applyProtection="1">
      <alignment horizontal="left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38" fillId="0" borderId="23" xfId="0" applyNumberFormat="1" applyFont="1" applyFill="1" applyBorder="1" applyAlignment="1" applyProtection="1">
      <alignment horizontal="left" vertical="top" wrapText="1"/>
      <protection/>
    </xf>
    <xf numFmtId="0" fontId="22" fillId="0" borderId="23" xfId="0" applyNumberFormat="1" applyFont="1" applyFill="1" applyBorder="1" applyAlignment="1" applyProtection="1">
      <alignment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39" fillId="0" borderId="23" xfId="0" applyNumberFormat="1" applyFont="1" applyFill="1" applyBorder="1" applyAlignment="1" applyProtection="1">
      <alignment horizontal="left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40" fillId="0" borderId="23" xfId="0" applyNumberFormat="1" applyFont="1" applyFill="1" applyBorder="1" applyAlignment="1" applyProtection="1">
      <alignment horizontal="left"/>
      <protection/>
    </xf>
    <xf numFmtId="0" fontId="41" fillId="0" borderId="23" xfId="0" applyNumberFormat="1" applyFont="1" applyFill="1" applyBorder="1" applyAlignment="1" applyProtection="1">
      <alignment horizontal="left"/>
      <protection/>
    </xf>
    <xf numFmtId="0" fontId="41" fillId="0" borderId="23" xfId="0" applyNumberFormat="1" applyFont="1" applyFill="1" applyBorder="1" applyAlignment="1" applyProtection="1">
      <alignment wrapText="1"/>
      <protection/>
    </xf>
    <xf numFmtId="0" fontId="41" fillId="0" borderId="37" xfId="0" applyNumberFormat="1" applyFont="1" applyFill="1" applyBorder="1" applyAlignment="1" applyProtection="1">
      <alignment horizontal="left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2" fillId="0" borderId="23" xfId="0" applyNumberFormat="1" applyFont="1" applyFill="1" applyBorder="1" applyAlignment="1" applyProtection="1">
      <alignment horizontal="left"/>
      <protection/>
    </xf>
    <xf numFmtId="0" fontId="42" fillId="0" borderId="23" xfId="0" applyNumberFormat="1" applyFont="1" applyFill="1" applyBorder="1" applyAlignment="1" applyProtection="1">
      <alignment wrapText="1"/>
      <protection/>
    </xf>
    <xf numFmtId="3" fontId="21" fillId="0" borderId="23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1" fontId="44" fillId="0" borderId="21" xfId="0" applyNumberFormat="1" applyFont="1" applyBorder="1" applyAlignment="1">
      <alignment horizontal="left" wrapText="1"/>
    </xf>
    <xf numFmtId="0" fontId="21" fillId="0" borderId="35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186" fontId="75" fillId="0" borderId="23" xfId="0" applyNumberFormat="1" applyFont="1" applyFill="1" applyBorder="1" applyAlignment="1" applyProtection="1">
      <alignment/>
      <protection/>
    </xf>
    <xf numFmtId="186" fontId="76" fillId="0" borderId="23" xfId="0" applyNumberFormat="1" applyFont="1" applyFill="1" applyBorder="1" applyAlignment="1" applyProtection="1">
      <alignment/>
      <protection/>
    </xf>
    <xf numFmtId="0" fontId="43" fillId="0" borderId="23" xfId="0" applyNumberFormat="1" applyFont="1" applyFill="1" applyBorder="1" applyAlignment="1" applyProtection="1">
      <alignment wrapText="1"/>
      <protection/>
    </xf>
    <xf numFmtId="3" fontId="75" fillId="0" borderId="22" xfId="0" applyNumberFormat="1" applyFont="1" applyBorder="1" applyAlignment="1">
      <alignment horizontal="center"/>
    </xf>
    <xf numFmtId="3" fontId="75" fillId="0" borderId="22" xfId="0" applyNumberFormat="1" applyFont="1" applyBorder="1" applyAlignment="1">
      <alignment/>
    </xf>
    <xf numFmtId="3" fontId="75" fillId="0" borderId="27" xfId="0" applyNumberFormat="1" applyFont="1" applyBorder="1" applyAlignment="1">
      <alignment/>
    </xf>
    <xf numFmtId="187" fontId="76" fillId="0" borderId="17" xfId="0" applyNumberFormat="1" applyFont="1" applyFill="1" applyBorder="1" applyAlignment="1" applyProtection="1">
      <alignment horizontal="right" wrapText="1"/>
      <protection/>
    </xf>
    <xf numFmtId="3" fontId="76" fillId="0" borderId="17" xfId="0" applyNumberFormat="1" applyFont="1" applyFill="1" applyBorder="1" applyAlignment="1" applyProtection="1">
      <alignment horizontal="right" wrapText="1"/>
      <protection/>
    </xf>
    <xf numFmtId="0" fontId="76" fillId="0" borderId="0" xfId="0" applyNumberFormat="1" applyFont="1" applyFill="1" applyBorder="1" applyAlignment="1" applyProtection="1">
      <alignment/>
      <protection/>
    </xf>
    <xf numFmtId="3" fontId="76" fillId="0" borderId="0" xfId="0" applyNumberFormat="1" applyFont="1" applyFill="1" applyBorder="1" applyAlignment="1" applyProtection="1">
      <alignment horizontal="center"/>
      <protection/>
    </xf>
    <xf numFmtId="0" fontId="75" fillId="0" borderId="0" xfId="0" applyNumberFormat="1" applyFont="1" applyFill="1" applyBorder="1" applyAlignment="1" applyProtection="1">
      <alignment/>
      <protection/>
    </xf>
    <xf numFmtId="186" fontId="77" fillId="0" borderId="23" xfId="0" applyNumberFormat="1" applyFont="1" applyFill="1" applyBorder="1" applyAlignment="1" applyProtection="1">
      <alignment/>
      <protection/>
    </xf>
    <xf numFmtId="186" fontId="78" fillId="0" borderId="23" xfId="0" applyNumberFormat="1" applyFont="1" applyFill="1" applyBorder="1" applyAlignment="1" applyProtection="1">
      <alignment/>
      <protection/>
    </xf>
    <xf numFmtId="186" fontId="78" fillId="0" borderId="23" xfId="0" applyNumberFormat="1" applyFont="1" applyFill="1" applyBorder="1" applyAlignment="1" applyProtection="1">
      <alignment horizontal="right"/>
      <protection/>
    </xf>
    <xf numFmtId="186" fontId="79" fillId="0" borderId="23" xfId="0" applyNumberFormat="1" applyFont="1" applyFill="1" applyBorder="1" applyAlignment="1" applyProtection="1">
      <alignment/>
      <protection/>
    </xf>
    <xf numFmtId="186" fontId="80" fillId="0" borderId="23" xfId="0" applyNumberFormat="1" applyFont="1" applyFill="1" applyBorder="1" applyAlignment="1" applyProtection="1">
      <alignment/>
      <protection/>
    </xf>
    <xf numFmtId="186" fontId="75" fillId="0" borderId="37" xfId="0" applyNumberFormat="1" applyFont="1" applyFill="1" applyBorder="1" applyAlignment="1" applyProtection="1">
      <alignment/>
      <protection/>
    </xf>
    <xf numFmtId="186" fontId="76" fillId="0" borderId="37" xfId="0" applyNumberFormat="1" applyFont="1" applyFill="1" applyBorder="1" applyAlignment="1" applyProtection="1">
      <alignment/>
      <protection/>
    </xf>
    <xf numFmtId="3" fontId="75" fillId="0" borderId="23" xfId="0" applyNumberFormat="1" applyFont="1" applyBorder="1" applyAlignment="1">
      <alignment horizontal="center" vertical="center" wrapText="1"/>
    </xf>
    <xf numFmtId="0" fontId="22" fillId="0" borderId="31" xfId="0" applyNumberFormat="1" applyFont="1" applyFill="1" applyBorder="1" applyAlignment="1" applyProtection="1" quotePrefix="1">
      <alignment horizontal="left" wrapText="1"/>
      <protection/>
    </xf>
    <xf numFmtId="0" fontId="22" fillId="0" borderId="30" xfId="0" applyNumberFormat="1" applyFont="1" applyFill="1" applyBorder="1" applyAlignment="1" applyProtection="1" quotePrefix="1">
      <alignment horizontal="left" wrapText="1"/>
      <protection/>
    </xf>
    <xf numFmtId="0" fontId="22" fillId="0" borderId="34" xfId="0" applyNumberFormat="1" applyFont="1" applyFill="1" applyBorder="1" applyAlignment="1" applyProtection="1" quotePrefix="1">
      <alignment horizontal="left" wrapText="1"/>
      <protection/>
    </xf>
    <xf numFmtId="0" fontId="22" fillId="0" borderId="31" xfId="0" applyNumberFormat="1" applyFont="1" applyFill="1" applyBorder="1" applyAlignment="1" applyProtection="1">
      <alignment horizontal="left" wrapText="1"/>
      <protection/>
    </xf>
    <xf numFmtId="0" fontId="22" fillId="0" borderId="3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quotePrefix="1">
      <alignment horizontal="left"/>
    </xf>
    <xf numFmtId="0" fontId="22" fillId="0" borderId="30" xfId="0" applyFont="1" applyBorder="1" applyAlignment="1" quotePrefix="1">
      <alignment horizontal="left"/>
    </xf>
    <xf numFmtId="0" fontId="22" fillId="0" borderId="34" xfId="0" applyFont="1" applyBorder="1" applyAlignment="1" quotePrefix="1">
      <alignment horizontal="left"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Fill="1" applyBorder="1" applyAlignment="1" applyProtection="1">
      <alignment horizontal="left" wrapText="1"/>
      <protection/>
    </xf>
    <xf numFmtId="0" fontId="27" fillId="0" borderId="30" xfId="0" applyNumberFormat="1" applyFont="1" applyFill="1" applyBorder="1" applyAlignment="1" applyProtection="1">
      <alignment horizontal="left" wrapText="1"/>
      <protection/>
    </xf>
    <xf numFmtId="0" fontId="27" fillId="0" borderId="34" xfId="0" applyNumberFormat="1" applyFont="1" applyFill="1" applyBorder="1" applyAlignment="1" applyProtection="1">
      <alignment horizontal="left" wrapText="1"/>
      <protection/>
    </xf>
    <xf numFmtId="0" fontId="27" fillId="0" borderId="3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4" fontId="76" fillId="0" borderId="23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609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33950"/>
          <a:ext cx="1609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33950"/>
          <a:ext cx="1047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58200"/>
          <a:ext cx="1609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582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4619625"/>
          <a:ext cx="1609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1057275</xdr:colOff>
      <xdr:row>20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4619625"/>
          <a:ext cx="1047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8448675"/>
          <a:ext cx="1609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1057275</xdr:colOff>
      <xdr:row>35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8448675"/>
          <a:ext cx="1047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4619625"/>
          <a:ext cx="1609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1057275</xdr:colOff>
      <xdr:row>20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4619625"/>
          <a:ext cx="1047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1</xdr:col>
      <xdr:colOff>0</xdr:colOff>
      <xdr:row>36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8620125"/>
          <a:ext cx="1609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1057275</xdr:colOff>
      <xdr:row>36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862012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5" customWidth="1"/>
    <col min="5" max="5" width="31.8515625" style="1" customWidth="1"/>
    <col min="6" max="6" width="15.140625" style="1" bestFit="1" customWidth="1"/>
    <col min="7" max="7" width="15.8515625" style="1" customWidth="1"/>
    <col min="8" max="9" width="16.421875" style="1" customWidth="1"/>
    <col min="10" max="16384" width="11.421875" style="1" customWidth="1"/>
  </cols>
  <sheetData>
    <row r="1" spans="1:8" ht="66" customHeight="1">
      <c r="A1" s="160" t="s">
        <v>137</v>
      </c>
      <c r="B1" s="160"/>
      <c r="C1" s="160"/>
      <c r="D1" s="160"/>
      <c r="E1" s="160"/>
      <c r="F1" s="160"/>
      <c r="G1" s="160"/>
      <c r="H1" s="160"/>
    </row>
    <row r="2" spans="1:8" s="53" customFormat="1" ht="26.25" customHeight="1">
      <c r="A2" s="160" t="s">
        <v>36</v>
      </c>
      <c r="B2" s="160"/>
      <c r="C2" s="160"/>
      <c r="D2" s="160"/>
      <c r="E2" s="160"/>
      <c r="F2" s="160"/>
      <c r="G2" s="160"/>
      <c r="H2" s="160"/>
    </row>
    <row r="3" spans="1:8" ht="31.5" customHeight="1">
      <c r="A3" s="160"/>
      <c r="B3" s="160"/>
      <c r="C3" s="160"/>
      <c r="D3" s="160"/>
      <c r="E3" s="160"/>
      <c r="F3" s="160"/>
      <c r="G3" s="160"/>
      <c r="H3" s="160"/>
    </row>
    <row r="4" spans="1:5" ht="9" customHeight="1">
      <c r="A4" s="54"/>
      <c r="B4" s="55"/>
      <c r="C4" s="55"/>
      <c r="D4" s="55"/>
      <c r="E4" s="55"/>
    </row>
    <row r="5" spans="1:9" ht="27.75" customHeight="1">
      <c r="A5" s="56"/>
      <c r="B5" s="57"/>
      <c r="C5" s="57"/>
      <c r="D5" s="58"/>
      <c r="E5" s="59"/>
      <c r="F5" s="60" t="s">
        <v>131</v>
      </c>
      <c r="G5" s="60" t="s">
        <v>116</v>
      </c>
      <c r="H5" s="61" t="s">
        <v>117</v>
      </c>
      <c r="I5" s="62"/>
    </row>
    <row r="6" spans="1:9" ht="27.75" customHeight="1">
      <c r="A6" s="157" t="s">
        <v>37</v>
      </c>
      <c r="B6" s="158"/>
      <c r="C6" s="158"/>
      <c r="D6" s="158"/>
      <c r="E6" s="159"/>
      <c r="F6" s="141">
        <v>6478430</v>
      </c>
      <c r="G6" s="141">
        <v>6478430</v>
      </c>
      <c r="H6" s="141">
        <v>6478430</v>
      </c>
      <c r="I6" s="71"/>
    </row>
    <row r="7" spans="1:8" ht="22.5" customHeight="1">
      <c r="A7" s="157" t="s">
        <v>0</v>
      </c>
      <c r="B7" s="158"/>
      <c r="C7" s="158"/>
      <c r="D7" s="158"/>
      <c r="E7" s="159"/>
      <c r="F7" s="141">
        <v>6478430</v>
      </c>
      <c r="G7" s="141">
        <v>6478430</v>
      </c>
      <c r="H7" s="141">
        <v>6478430</v>
      </c>
    </row>
    <row r="8" spans="1:8" ht="22.5" customHeight="1">
      <c r="A8" s="161" t="s">
        <v>39</v>
      </c>
      <c r="B8" s="162"/>
      <c r="C8" s="162"/>
      <c r="D8" s="162"/>
      <c r="E8" s="163"/>
      <c r="F8" s="141"/>
      <c r="G8" s="141"/>
      <c r="H8" s="141"/>
    </row>
    <row r="9" spans="1:8" ht="22.5" customHeight="1">
      <c r="A9" s="91" t="s">
        <v>38</v>
      </c>
      <c r="B9" s="63"/>
      <c r="C9" s="63"/>
      <c r="D9" s="63"/>
      <c r="E9" s="63"/>
      <c r="F9" s="141">
        <v>6478430</v>
      </c>
      <c r="G9" s="141">
        <v>6478430</v>
      </c>
      <c r="H9" s="141">
        <v>6478430</v>
      </c>
    </row>
    <row r="10" spans="1:8" ht="22.5" customHeight="1">
      <c r="A10" s="154" t="s">
        <v>1</v>
      </c>
      <c r="B10" s="155"/>
      <c r="C10" s="155"/>
      <c r="D10" s="155"/>
      <c r="E10" s="156"/>
      <c r="F10" s="141">
        <v>6340430</v>
      </c>
      <c r="G10" s="141">
        <v>6340430</v>
      </c>
      <c r="H10" s="141">
        <v>6340430</v>
      </c>
    </row>
    <row r="11" spans="1:8" ht="22.5" customHeight="1">
      <c r="A11" s="161" t="s">
        <v>2</v>
      </c>
      <c r="B11" s="162"/>
      <c r="C11" s="162"/>
      <c r="D11" s="162"/>
      <c r="E11" s="163"/>
      <c r="F11" s="142">
        <v>138000</v>
      </c>
      <c r="G11" s="142">
        <v>138000</v>
      </c>
      <c r="H11" s="142">
        <v>138000</v>
      </c>
    </row>
    <row r="12" spans="1:8" ht="22.5" customHeight="1">
      <c r="A12" s="154" t="s">
        <v>3</v>
      </c>
      <c r="B12" s="155"/>
      <c r="C12" s="155"/>
      <c r="D12" s="155"/>
      <c r="E12" s="156"/>
      <c r="F12" s="142">
        <f>+F6-F9</f>
        <v>0</v>
      </c>
      <c r="G12" s="142">
        <f>+G6-G9</f>
        <v>0</v>
      </c>
      <c r="H12" s="142">
        <f>+H6-H9</f>
        <v>0</v>
      </c>
    </row>
    <row r="13" spans="1:8" ht="25.5" customHeight="1">
      <c r="A13" s="164"/>
      <c r="B13" s="164"/>
      <c r="C13" s="164"/>
      <c r="D13" s="164"/>
      <c r="E13" s="164"/>
      <c r="F13" s="164"/>
      <c r="G13" s="164"/>
      <c r="H13" s="164"/>
    </row>
    <row r="14" spans="1:8" ht="27.75" customHeight="1">
      <c r="A14" s="93"/>
      <c r="B14" s="94"/>
      <c r="C14" s="94"/>
      <c r="D14" s="95"/>
      <c r="E14" s="96"/>
      <c r="F14" s="60" t="s">
        <v>131</v>
      </c>
      <c r="G14" s="60" t="s">
        <v>116</v>
      </c>
      <c r="H14" s="61" t="s">
        <v>117</v>
      </c>
    </row>
    <row r="15" spans="1:8" ht="22.5" customHeight="1">
      <c r="A15" s="165" t="s">
        <v>4</v>
      </c>
      <c r="B15" s="166"/>
      <c r="C15" s="166"/>
      <c r="D15" s="166"/>
      <c r="E15" s="167"/>
      <c r="F15" s="97"/>
      <c r="G15" s="97">
        <v>0</v>
      </c>
      <c r="H15" s="92">
        <v>0</v>
      </c>
    </row>
    <row r="16" spans="1:8" s="48" customFormat="1" ht="25.5" customHeight="1">
      <c r="A16" s="168"/>
      <c r="B16" s="168"/>
      <c r="C16" s="168"/>
      <c r="D16" s="168"/>
      <c r="E16" s="168"/>
      <c r="F16" s="168"/>
      <c r="G16" s="168"/>
      <c r="H16" s="168"/>
    </row>
    <row r="17" spans="1:8" s="48" customFormat="1" ht="27.75" customHeight="1">
      <c r="A17" s="93"/>
      <c r="B17" s="94"/>
      <c r="C17" s="94"/>
      <c r="D17" s="95"/>
      <c r="E17" s="96"/>
      <c r="F17" s="60" t="s">
        <v>131</v>
      </c>
      <c r="G17" s="60" t="s">
        <v>116</v>
      </c>
      <c r="H17" s="61" t="s">
        <v>117</v>
      </c>
    </row>
    <row r="18" spans="1:8" s="48" customFormat="1" ht="22.5" customHeight="1">
      <c r="A18" s="157" t="s">
        <v>5</v>
      </c>
      <c r="B18" s="158"/>
      <c r="C18" s="158"/>
      <c r="D18" s="158"/>
      <c r="E18" s="159"/>
      <c r="F18" s="90"/>
      <c r="G18" s="90"/>
      <c r="H18" s="90"/>
    </row>
    <row r="19" spans="1:8" s="48" customFormat="1" ht="22.5" customHeight="1">
      <c r="A19" s="157" t="s">
        <v>6</v>
      </c>
      <c r="B19" s="158"/>
      <c r="C19" s="158"/>
      <c r="D19" s="158"/>
      <c r="E19" s="159"/>
      <c r="F19" s="90"/>
      <c r="G19" s="90"/>
      <c r="H19" s="90"/>
    </row>
    <row r="20" spans="1:8" s="48" customFormat="1" ht="22.5" customHeight="1">
      <c r="A20" s="154" t="s">
        <v>7</v>
      </c>
      <c r="B20" s="155"/>
      <c r="C20" s="155"/>
      <c r="D20" s="155"/>
      <c r="E20" s="156"/>
      <c r="F20" s="90"/>
      <c r="G20" s="90"/>
      <c r="H20" s="90"/>
    </row>
    <row r="21" spans="1:8" s="48" customFormat="1" ht="15" customHeight="1">
      <c r="A21" s="98"/>
      <c r="B21" s="99"/>
      <c r="C21" s="100"/>
      <c r="D21" s="101"/>
      <c r="E21" s="99"/>
      <c r="F21" s="102"/>
      <c r="G21" s="102"/>
      <c r="H21" s="102"/>
    </row>
    <row r="22" spans="1:8" s="48" customFormat="1" ht="22.5" customHeight="1">
      <c r="A22" s="154" t="s">
        <v>8</v>
      </c>
      <c r="B22" s="155"/>
      <c r="C22" s="155"/>
      <c r="D22" s="155"/>
      <c r="E22" s="156"/>
      <c r="F22" s="90"/>
      <c r="G22" s="90"/>
      <c r="H22" s="90"/>
    </row>
    <row r="23" spans="1:5" s="48" customFormat="1" ht="18" customHeight="1">
      <c r="A23" s="64"/>
      <c r="B23" s="55"/>
      <c r="C23" s="55"/>
      <c r="D23" s="55"/>
      <c r="E23" s="5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5" customWidth="1"/>
    <col min="2" max="3" width="17.57421875" style="25" customWidth="1"/>
    <col min="4" max="4" width="17.57421875" style="49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0" t="s">
        <v>138</v>
      </c>
      <c r="B1" s="160"/>
      <c r="C1" s="160"/>
      <c r="D1" s="160"/>
      <c r="E1" s="160"/>
      <c r="F1" s="160"/>
      <c r="G1" s="160"/>
      <c r="H1" s="160"/>
    </row>
    <row r="2" spans="1:8" s="2" customFormat="1" ht="13.5" thickBot="1">
      <c r="A2" s="9"/>
      <c r="H2" s="10" t="s">
        <v>9</v>
      </c>
    </row>
    <row r="3" spans="1:8" s="2" customFormat="1" ht="16.5" thickBot="1">
      <c r="A3" s="70" t="s">
        <v>10</v>
      </c>
      <c r="B3" s="174" t="s">
        <v>76</v>
      </c>
      <c r="C3" s="175"/>
      <c r="D3" s="175"/>
      <c r="E3" s="175"/>
      <c r="F3" s="175"/>
      <c r="G3" s="175"/>
      <c r="H3" s="176"/>
    </row>
    <row r="4" spans="1:8" s="2" customFormat="1" ht="90" thickBot="1">
      <c r="A4" s="84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40</v>
      </c>
      <c r="H4" s="13" t="s">
        <v>17</v>
      </c>
    </row>
    <row r="5" spans="1:8" s="2" customFormat="1" ht="12.75">
      <c r="A5" s="103" t="s">
        <v>72</v>
      </c>
      <c r="B5" s="85"/>
      <c r="C5" s="86"/>
      <c r="D5" s="86"/>
      <c r="E5" s="107">
        <v>100000</v>
      </c>
      <c r="F5" s="86"/>
      <c r="G5" s="87"/>
      <c r="H5" s="88"/>
    </row>
    <row r="6" spans="1:8" s="2" customFormat="1" ht="12.75">
      <c r="A6" s="103" t="s">
        <v>77</v>
      </c>
      <c r="B6" s="85"/>
      <c r="C6" s="86"/>
      <c r="D6" s="86"/>
      <c r="E6" s="107"/>
      <c r="F6" s="86"/>
      <c r="G6" s="87"/>
      <c r="H6" s="88"/>
    </row>
    <row r="7" spans="1:8" s="2" customFormat="1" ht="12.75">
      <c r="A7" s="89" t="s">
        <v>73</v>
      </c>
      <c r="B7" s="72"/>
      <c r="C7" s="16"/>
      <c r="D7" s="73"/>
      <c r="E7" s="74">
        <v>4444000</v>
      </c>
      <c r="F7" s="74"/>
      <c r="G7" s="75"/>
      <c r="H7" s="76"/>
    </row>
    <row r="8" spans="1:8" s="2" customFormat="1" ht="13.5" customHeight="1">
      <c r="A8" s="89" t="s">
        <v>74</v>
      </c>
      <c r="B8" s="72"/>
      <c r="C8" s="16"/>
      <c r="D8" s="73"/>
      <c r="E8" s="153">
        <v>770530</v>
      </c>
      <c r="F8" s="74"/>
      <c r="G8" s="75"/>
      <c r="H8" s="76"/>
    </row>
    <row r="9" spans="1:8" s="2" customFormat="1" ht="12.75">
      <c r="A9" s="89" t="s">
        <v>63</v>
      </c>
      <c r="B9" s="72"/>
      <c r="C9" s="16"/>
      <c r="D9" s="73"/>
      <c r="E9" s="74">
        <v>1500</v>
      </c>
      <c r="F9" s="74"/>
      <c r="G9" s="75"/>
      <c r="H9" s="76"/>
    </row>
    <row r="10" spans="1:8" s="2" customFormat="1" ht="12.75">
      <c r="A10" s="89" t="s">
        <v>115</v>
      </c>
      <c r="B10" s="72"/>
      <c r="C10" s="16"/>
      <c r="D10" s="73"/>
      <c r="E10" s="74">
        <v>160000</v>
      </c>
      <c r="F10" s="74"/>
      <c r="G10" s="75"/>
      <c r="H10" s="76"/>
    </row>
    <row r="11" spans="1:8" s="2" customFormat="1" ht="12.75">
      <c r="A11" s="89" t="s">
        <v>62</v>
      </c>
      <c r="B11" s="15"/>
      <c r="C11" s="129">
        <v>100</v>
      </c>
      <c r="D11" s="16"/>
      <c r="E11" s="74"/>
      <c r="F11" s="16"/>
      <c r="G11" s="17"/>
      <c r="H11" s="18"/>
    </row>
    <row r="12" spans="1:8" s="2" customFormat="1" ht="12.75">
      <c r="A12" s="89" t="s">
        <v>68</v>
      </c>
      <c r="B12" s="15"/>
      <c r="C12" s="16"/>
      <c r="D12" s="129">
        <v>4800</v>
      </c>
      <c r="E12" s="16"/>
      <c r="F12" s="16"/>
      <c r="G12" s="17"/>
      <c r="H12" s="18"/>
    </row>
    <row r="13" spans="1:8" s="2" customFormat="1" ht="12.75" customHeight="1">
      <c r="A13" s="89" t="s">
        <v>69</v>
      </c>
      <c r="B13" s="15"/>
      <c r="C13" s="16"/>
      <c r="D13" s="16"/>
      <c r="E13" s="16"/>
      <c r="F13" s="129"/>
      <c r="G13" s="17"/>
      <c r="H13" s="18"/>
    </row>
    <row r="14" spans="1:8" s="2" customFormat="1" ht="12.75" customHeight="1">
      <c r="A14" s="14" t="s">
        <v>78</v>
      </c>
      <c r="B14" s="138">
        <v>997500</v>
      </c>
      <c r="C14" s="16"/>
      <c r="D14" s="16"/>
      <c r="E14" s="16"/>
      <c r="F14" s="16"/>
      <c r="G14" s="17"/>
      <c r="H14" s="18"/>
    </row>
    <row r="15" spans="1:8" s="2" customFormat="1" ht="14.25" customHeight="1" thickBot="1">
      <c r="A15" s="131" t="s">
        <v>122</v>
      </c>
      <c r="B15" s="139"/>
      <c r="C15" s="16"/>
      <c r="D15" s="16"/>
      <c r="E15" s="129"/>
      <c r="F15" s="16"/>
      <c r="G15" s="17"/>
      <c r="H15" s="18"/>
    </row>
    <row r="16" spans="1:8" s="2" customFormat="1" ht="30" customHeight="1" thickBot="1">
      <c r="A16" s="19" t="s">
        <v>18</v>
      </c>
      <c r="B16" s="140">
        <f>SUM(B7:B15)</f>
        <v>997500</v>
      </c>
      <c r="C16" s="20">
        <f>SUM(C7:C15)</f>
        <v>100</v>
      </c>
      <c r="D16" s="20">
        <f>SUM(D7:D15)</f>
        <v>4800</v>
      </c>
      <c r="E16" s="21">
        <f>SUM(E5:E15)</f>
        <v>5476030</v>
      </c>
      <c r="F16" s="22"/>
      <c r="G16" s="21">
        <v>0</v>
      </c>
      <c r="H16" s="23">
        <v>0</v>
      </c>
    </row>
    <row r="17" spans="1:8" s="2" customFormat="1" ht="28.5" customHeight="1" thickBot="1">
      <c r="A17" s="19" t="s">
        <v>125</v>
      </c>
      <c r="B17" s="169">
        <f>SUM(B16:H16)</f>
        <v>6478430</v>
      </c>
      <c r="C17" s="170"/>
      <c r="D17" s="170"/>
      <c r="E17" s="170"/>
      <c r="F17" s="170"/>
      <c r="G17" s="170"/>
      <c r="H17" s="171"/>
    </row>
    <row r="18" spans="1:8" ht="18" customHeight="1" thickBot="1">
      <c r="A18" s="6"/>
      <c r="B18" s="6"/>
      <c r="C18" s="6"/>
      <c r="D18" s="7"/>
      <c r="E18" s="24"/>
      <c r="H18" s="10"/>
    </row>
    <row r="19" spans="1:8" ht="24" customHeight="1" thickBot="1">
      <c r="A19" s="70" t="s">
        <v>10</v>
      </c>
      <c r="B19" s="174" t="s">
        <v>118</v>
      </c>
      <c r="C19" s="175"/>
      <c r="D19" s="175"/>
      <c r="E19" s="175"/>
      <c r="F19" s="175"/>
      <c r="G19" s="175"/>
      <c r="H19" s="176"/>
    </row>
    <row r="20" spans="1:8" ht="26.25" customHeight="1" thickBot="1">
      <c r="A20" s="84" t="s">
        <v>11</v>
      </c>
      <c r="B20" s="11" t="s">
        <v>12</v>
      </c>
      <c r="C20" s="12" t="s">
        <v>13</v>
      </c>
      <c r="D20" s="12" t="s">
        <v>14</v>
      </c>
      <c r="E20" s="12" t="s">
        <v>15</v>
      </c>
      <c r="F20" s="12" t="s">
        <v>16</v>
      </c>
      <c r="G20" s="12" t="s">
        <v>40</v>
      </c>
      <c r="H20" s="13" t="s">
        <v>17</v>
      </c>
    </row>
    <row r="21" spans="1:8" ht="12.75">
      <c r="A21" s="103" t="s">
        <v>72</v>
      </c>
      <c r="B21" s="85"/>
      <c r="C21" s="86"/>
      <c r="D21" s="86"/>
      <c r="E21" s="107">
        <v>100000</v>
      </c>
      <c r="F21" s="86"/>
      <c r="G21" s="87"/>
      <c r="H21" s="88"/>
    </row>
    <row r="22" spans="1:8" ht="12.75">
      <c r="A22" s="103" t="s">
        <v>77</v>
      </c>
      <c r="B22" s="85"/>
      <c r="C22" s="86"/>
      <c r="D22" s="86"/>
      <c r="E22" s="107"/>
      <c r="F22" s="86"/>
      <c r="G22" s="87"/>
      <c r="H22" s="88"/>
    </row>
    <row r="23" spans="1:8" ht="12.75">
      <c r="A23" s="89" t="s">
        <v>73</v>
      </c>
      <c r="B23" s="72"/>
      <c r="C23" s="16"/>
      <c r="D23" s="73"/>
      <c r="E23" s="74">
        <v>4444000</v>
      </c>
      <c r="F23" s="74"/>
      <c r="G23" s="75"/>
      <c r="H23" s="76"/>
    </row>
    <row r="24" spans="1:8" ht="12.75">
      <c r="A24" s="89" t="s">
        <v>74</v>
      </c>
      <c r="B24" s="72"/>
      <c r="C24" s="16"/>
      <c r="D24" s="73"/>
      <c r="E24" s="74">
        <v>770530</v>
      </c>
      <c r="F24" s="74"/>
      <c r="G24" s="75"/>
      <c r="H24" s="76"/>
    </row>
    <row r="25" spans="1:8" ht="12.75">
      <c r="A25" s="89" t="s">
        <v>63</v>
      </c>
      <c r="B25" s="72"/>
      <c r="C25" s="16"/>
      <c r="D25" s="73"/>
      <c r="E25" s="74">
        <v>1500</v>
      </c>
      <c r="F25" s="74"/>
      <c r="G25" s="75"/>
      <c r="H25" s="76"/>
    </row>
    <row r="26" spans="1:8" ht="12.75">
      <c r="A26" s="89" t="s">
        <v>115</v>
      </c>
      <c r="B26" s="72"/>
      <c r="C26" s="16"/>
      <c r="D26" s="73"/>
      <c r="E26" s="74">
        <v>160000</v>
      </c>
      <c r="F26" s="74"/>
      <c r="G26" s="75"/>
      <c r="H26" s="76"/>
    </row>
    <row r="27" spans="1:9" s="2" customFormat="1" ht="30" customHeight="1">
      <c r="A27" s="89" t="s">
        <v>62</v>
      </c>
      <c r="B27" s="15"/>
      <c r="C27" s="129">
        <v>100</v>
      </c>
      <c r="D27" s="16"/>
      <c r="E27" s="74"/>
      <c r="F27" s="16"/>
      <c r="G27" s="17"/>
      <c r="H27" s="18"/>
      <c r="I27" s="1"/>
    </row>
    <row r="28" spans="1:9" s="2" customFormat="1" ht="28.5" customHeight="1">
      <c r="A28" s="89" t="s">
        <v>68</v>
      </c>
      <c r="B28" s="15"/>
      <c r="C28" s="16"/>
      <c r="D28" s="129">
        <v>4800</v>
      </c>
      <c r="E28" s="16"/>
      <c r="F28" s="16"/>
      <c r="G28" s="17"/>
      <c r="H28" s="18"/>
      <c r="I28" s="1"/>
    </row>
    <row r="29" spans="1:8" ht="12.75">
      <c r="A29" s="89" t="s">
        <v>69</v>
      </c>
      <c r="B29" s="15"/>
      <c r="C29" s="16"/>
      <c r="D29" s="16"/>
      <c r="E29" s="16"/>
      <c r="F29" s="129"/>
      <c r="G29" s="17"/>
      <c r="H29" s="18"/>
    </row>
    <row r="30" spans="1:8" ht="12.75">
      <c r="A30" s="14" t="s">
        <v>78</v>
      </c>
      <c r="B30" s="130">
        <v>997500</v>
      </c>
      <c r="C30" s="16"/>
      <c r="D30" s="16"/>
      <c r="E30" s="16"/>
      <c r="F30" s="16"/>
      <c r="G30" s="17"/>
      <c r="H30" s="18"/>
    </row>
    <row r="31" spans="1:8" ht="38.25" customHeight="1" thickBot="1">
      <c r="A31" s="131" t="s">
        <v>122</v>
      </c>
      <c r="B31" s="15"/>
      <c r="C31" s="16"/>
      <c r="D31" s="16"/>
      <c r="E31" s="129"/>
      <c r="F31" s="16"/>
      <c r="G31" s="17"/>
      <c r="H31" s="18"/>
    </row>
    <row r="32" spans="1:8" ht="26.25" customHeight="1" thickBot="1">
      <c r="A32" s="19" t="s">
        <v>18</v>
      </c>
      <c r="B32" s="20">
        <f>SUM(B23:B31)</f>
        <v>997500</v>
      </c>
      <c r="C32" s="20">
        <f>SUM(C23:C31)</f>
        <v>100</v>
      </c>
      <c r="D32" s="20">
        <f>SUM(D23:D31)</f>
        <v>4800</v>
      </c>
      <c r="E32" s="21">
        <f>SUM(E21:E31)</f>
        <v>5476030</v>
      </c>
      <c r="F32" s="22"/>
      <c r="G32" s="21">
        <v>0</v>
      </c>
      <c r="H32" s="23">
        <v>0</v>
      </c>
    </row>
    <row r="33" spans="1:8" ht="26.25" thickBot="1">
      <c r="A33" s="19" t="s">
        <v>123</v>
      </c>
      <c r="B33" s="169">
        <f>B17</f>
        <v>6478430</v>
      </c>
      <c r="C33" s="170"/>
      <c r="D33" s="170"/>
      <c r="E33" s="170"/>
      <c r="F33" s="170"/>
      <c r="G33" s="170"/>
      <c r="H33" s="171"/>
    </row>
    <row r="34" spans="1:8" ht="13.5" thickBot="1">
      <c r="A34" s="6"/>
      <c r="B34" s="6"/>
      <c r="C34" s="6"/>
      <c r="D34" s="7"/>
      <c r="E34" s="24"/>
      <c r="H34" s="10"/>
    </row>
    <row r="35" spans="1:8" ht="16.5" thickBot="1">
      <c r="A35" s="70" t="s">
        <v>10</v>
      </c>
      <c r="B35" s="174" t="s">
        <v>119</v>
      </c>
      <c r="C35" s="175"/>
      <c r="D35" s="175"/>
      <c r="E35" s="175"/>
      <c r="F35" s="175"/>
      <c r="G35" s="175"/>
      <c r="H35" s="176"/>
    </row>
    <row r="36" spans="1:8" ht="90" thickBot="1">
      <c r="A36" s="84" t="s">
        <v>11</v>
      </c>
      <c r="B36" s="11" t="s">
        <v>12</v>
      </c>
      <c r="C36" s="12" t="s">
        <v>13</v>
      </c>
      <c r="D36" s="12" t="s">
        <v>14</v>
      </c>
      <c r="E36" s="12" t="s">
        <v>15</v>
      </c>
      <c r="F36" s="12" t="s">
        <v>16</v>
      </c>
      <c r="G36" s="12" t="s">
        <v>40</v>
      </c>
      <c r="H36" s="13" t="s">
        <v>17</v>
      </c>
    </row>
    <row r="37" spans="1:8" ht="12.75">
      <c r="A37" s="103" t="s">
        <v>72</v>
      </c>
      <c r="B37" s="85"/>
      <c r="C37" s="86"/>
      <c r="D37" s="86"/>
      <c r="E37" s="107">
        <v>100000</v>
      </c>
      <c r="F37" s="86"/>
      <c r="G37" s="87"/>
      <c r="H37" s="88"/>
    </row>
    <row r="38" spans="1:8" ht="12.75">
      <c r="A38" s="103" t="s">
        <v>77</v>
      </c>
      <c r="B38" s="85"/>
      <c r="C38" s="86"/>
      <c r="D38" s="86"/>
      <c r="E38" s="107"/>
      <c r="F38" s="86"/>
      <c r="G38" s="87"/>
      <c r="H38" s="88"/>
    </row>
    <row r="39" spans="1:9" s="2" customFormat="1" ht="30" customHeight="1">
      <c r="A39" s="89" t="s">
        <v>73</v>
      </c>
      <c r="B39" s="72"/>
      <c r="C39" s="16"/>
      <c r="D39" s="73"/>
      <c r="E39" s="74">
        <v>4444000</v>
      </c>
      <c r="F39" s="74"/>
      <c r="G39" s="75"/>
      <c r="H39" s="76"/>
      <c r="I39" s="1"/>
    </row>
    <row r="40" spans="1:9" s="2" customFormat="1" ht="28.5" customHeight="1">
      <c r="A40" s="89" t="s">
        <v>74</v>
      </c>
      <c r="B40" s="72"/>
      <c r="C40" s="16"/>
      <c r="D40" s="73"/>
      <c r="E40" s="74">
        <v>770530</v>
      </c>
      <c r="F40" s="74"/>
      <c r="G40" s="75"/>
      <c r="H40" s="76"/>
      <c r="I40" s="1"/>
    </row>
    <row r="41" spans="1:8" ht="13.5" customHeight="1">
      <c r="A41" s="89" t="s">
        <v>63</v>
      </c>
      <c r="B41" s="72"/>
      <c r="C41" s="16"/>
      <c r="D41" s="73"/>
      <c r="E41" s="74">
        <v>1500</v>
      </c>
      <c r="F41" s="74"/>
      <c r="G41" s="75"/>
      <c r="H41" s="76"/>
    </row>
    <row r="42" spans="1:8" ht="13.5" customHeight="1">
      <c r="A42" s="89" t="s">
        <v>115</v>
      </c>
      <c r="B42" s="72"/>
      <c r="C42" s="16"/>
      <c r="D42" s="73"/>
      <c r="E42" s="74">
        <v>160000</v>
      </c>
      <c r="F42" s="74"/>
      <c r="G42" s="75"/>
      <c r="H42" s="76"/>
    </row>
    <row r="43" spans="1:8" ht="34.5" customHeight="1">
      <c r="A43" s="89" t="s">
        <v>62</v>
      </c>
      <c r="B43" s="15"/>
      <c r="C43" s="129">
        <v>100</v>
      </c>
      <c r="D43" s="16"/>
      <c r="E43" s="74"/>
      <c r="F43" s="16"/>
      <c r="G43" s="17"/>
      <c r="H43" s="18"/>
    </row>
    <row r="44" spans="1:8" ht="13.5" customHeight="1">
      <c r="A44" s="89" t="s">
        <v>68</v>
      </c>
      <c r="B44" s="15"/>
      <c r="C44" s="16"/>
      <c r="D44" s="129">
        <v>4800</v>
      </c>
      <c r="E44" s="16"/>
      <c r="F44" s="16"/>
      <c r="G44" s="17"/>
      <c r="H44" s="18"/>
    </row>
    <row r="45" spans="1:8" ht="28.5" customHeight="1">
      <c r="A45" s="89" t="s">
        <v>69</v>
      </c>
      <c r="B45" s="15"/>
      <c r="C45" s="16"/>
      <c r="D45" s="16"/>
      <c r="E45" s="16"/>
      <c r="F45" s="129"/>
      <c r="G45" s="17"/>
      <c r="H45" s="18"/>
    </row>
    <row r="46" spans="1:8" ht="13.5" customHeight="1">
      <c r="A46" s="14" t="s">
        <v>78</v>
      </c>
      <c r="B46" s="130">
        <v>979500</v>
      </c>
      <c r="C46" s="16"/>
      <c r="D46" s="16"/>
      <c r="E46" s="16"/>
      <c r="F46" s="16"/>
      <c r="G46" s="17"/>
      <c r="H46" s="18"/>
    </row>
    <row r="47" spans="1:8" ht="41.25" customHeight="1" thickBot="1">
      <c r="A47" s="131" t="s">
        <v>122</v>
      </c>
      <c r="B47" s="15"/>
      <c r="C47" s="16"/>
      <c r="D47" s="16"/>
      <c r="E47" s="129"/>
      <c r="F47" s="16"/>
      <c r="G47" s="17"/>
      <c r="H47" s="18"/>
    </row>
    <row r="48" spans="1:8" ht="13.5" customHeight="1" thickBot="1">
      <c r="A48" s="19" t="s">
        <v>18</v>
      </c>
      <c r="B48" s="20">
        <f>SUM(B39:B47)</f>
        <v>979500</v>
      </c>
      <c r="C48" s="20">
        <f>SUM(C39:C47)</f>
        <v>100</v>
      </c>
      <c r="D48" s="20">
        <f>SUM(D39:D47)</f>
        <v>4800</v>
      </c>
      <c r="E48" s="21">
        <f>SUM(E37:E47)</f>
        <v>5476030</v>
      </c>
      <c r="F48" s="22"/>
      <c r="G48" s="21">
        <v>0</v>
      </c>
      <c r="H48" s="23">
        <v>0</v>
      </c>
    </row>
    <row r="49" spans="1:8" ht="13.5" customHeight="1" thickBot="1">
      <c r="A49" s="19" t="s">
        <v>124</v>
      </c>
      <c r="B49" s="169">
        <f>B17</f>
        <v>6478430</v>
      </c>
      <c r="C49" s="170"/>
      <c r="D49" s="170"/>
      <c r="E49" s="170"/>
      <c r="F49" s="170"/>
      <c r="G49" s="170"/>
      <c r="H49" s="171"/>
    </row>
    <row r="50" spans="1:8" ht="22.5" customHeight="1">
      <c r="A50" s="6"/>
      <c r="B50" s="6"/>
      <c r="C50" s="6"/>
      <c r="D50" s="7"/>
      <c r="E50" s="24"/>
      <c r="H50" s="10"/>
    </row>
    <row r="51" spans="4:5" ht="13.5" customHeight="1">
      <c r="D51" s="32"/>
      <c r="E51" s="33"/>
    </row>
    <row r="52" spans="3:5" ht="13.5" customHeight="1">
      <c r="C52" s="28"/>
      <c r="D52" s="26"/>
      <c r="E52" s="34"/>
    </row>
    <row r="53" spans="4:5" ht="13.5" customHeight="1">
      <c r="D53" s="26"/>
      <c r="E53" s="33"/>
    </row>
    <row r="54" spans="2:5" ht="13.5" customHeight="1">
      <c r="B54" s="28"/>
      <c r="D54" s="31"/>
      <c r="E54" s="36"/>
    </row>
    <row r="55" spans="3:5" ht="13.5" customHeight="1">
      <c r="C55" s="28"/>
      <c r="D55" s="31"/>
      <c r="E55" s="37"/>
    </row>
    <row r="56" spans="4:5" ht="13.5" customHeight="1">
      <c r="D56" s="32"/>
      <c r="E56" s="30"/>
    </row>
    <row r="57" spans="1:5" ht="13.5" customHeight="1">
      <c r="A57" s="28"/>
      <c r="D57" s="38"/>
      <c r="E57" s="36"/>
    </row>
    <row r="58" spans="2:5" ht="13.5" customHeight="1">
      <c r="B58" s="28"/>
      <c r="D58" s="26"/>
      <c r="E58" s="36"/>
    </row>
    <row r="59" spans="3:5" ht="13.5" customHeight="1">
      <c r="C59" s="28"/>
      <c r="D59" s="26"/>
      <c r="E59" s="29"/>
    </row>
    <row r="60" spans="3:5" ht="13.5" customHeight="1">
      <c r="C60" s="28"/>
      <c r="D60" s="32"/>
      <c r="E60" s="30"/>
    </row>
    <row r="61" spans="3:5" ht="22.5" customHeight="1">
      <c r="C61" s="28"/>
      <c r="D61" s="26"/>
      <c r="E61" s="29"/>
    </row>
    <row r="62" spans="4:5" ht="13.5" customHeight="1">
      <c r="D62" s="43"/>
      <c r="E62" s="44"/>
    </row>
    <row r="63" spans="3:5" ht="13.5" customHeight="1">
      <c r="C63" s="28"/>
      <c r="D63" s="31"/>
      <c r="E63" s="45"/>
    </row>
    <row r="64" spans="3:5" ht="13.5" customHeight="1">
      <c r="C64" s="28"/>
      <c r="D64" s="32"/>
      <c r="E64" s="33"/>
    </row>
    <row r="65" spans="4:5" ht="13.5" customHeight="1">
      <c r="D65" s="43"/>
      <c r="E65" s="47"/>
    </row>
    <row r="66" spans="2:5" ht="13.5" customHeight="1">
      <c r="B66" s="28"/>
      <c r="D66" s="39"/>
      <c r="E66" s="46"/>
    </row>
    <row r="67" spans="3:5" ht="13.5" customHeight="1">
      <c r="C67" s="28"/>
      <c r="D67" s="39"/>
      <c r="E67" s="29"/>
    </row>
    <row r="68" spans="3:5" ht="13.5" customHeight="1">
      <c r="C68" s="28"/>
      <c r="D68" s="32"/>
      <c r="E68" s="33"/>
    </row>
    <row r="69" spans="3:5" ht="13.5" customHeight="1">
      <c r="C69" s="28"/>
      <c r="D69" s="32"/>
      <c r="E69" s="33"/>
    </row>
    <row r="70" spans="4:5" ht="12.75">
      <c r="D70" s="26"/>
      <c r="E70" s="27"/>
    </row>
    <row r="71" spans="1:5" ht="18">
      <c r="A71" s="172"/>
      <c r="B71" s="173"/>
      <c r="C71" s="173"/>
      <c r="D71" s="173"/>
      <c r="E71" s="173"/>
    </row>
    <row r="72" spans="1:5" ht="12.75">
      <c r="A72" s="40"/>
      <c r="B72" s="40"/>
      <c r="C72" s="40"/>
      <c r="D72" s="41"/>
      <c r="E72" s="42"/>
    </row>
    <row r="74" spans="1:8" ht="18">
      <c r="A74" s="50"/>
      <c r="B74" s="28"/>
      <c r="C74" s="28"/>
      <c r="D74" s="51"/>
      <c r="E74" s="5"/>
      <c r="F74" s="48"/>
      <c r="G74" s="48"/>
      <c r="H74" s="48"/>
    </row>
    <row r="75" spans="1:5" ht="12.75">
      <c r="A75" s="28"/>
      <c r="B75" s="28"/>
      <c r="C75" s="28"/>
      <c r="D75" s="51"/>
      <c r="E75" s="5"/>
    </row>
    <row r="76" spans="1:5" ht="12.75">
      <c r="A76" s="28"/>
      <c r="B76" s="28"/>
      <c r="C76" s="28"/>
      <c r="D76" s="51"/>
      <c r="E76" s="5"/>
    </row>
    <row r="77" spans="1:5" ht="12.75">
      <c r="A77" s="28"/>
      <c r="B77" s="28"/>
      <c r="C77" s="28"/>
      <c r="D77" s="51"/>
      <c r="E77" s="5"/>
    </row>
    <row r="78" spans="1:5" ht="12.75">
      <c r="A78" s="28"/>
      <c r="B78" s="28"/>
      <c r="C78" s="28"/>
      <c r="D78" s="51"/>
      <c r="E78" s="5"/>
    </row>
    <row r="79" spans="1:3" ht="12.75">
      <c r="A79" s="28"/>
      <c r="B79" s="28"/>
      <c r="C79" s="28"/>
    </row>
    <row r="80" spans="1:5" ht="12.75">
      <c r="A80" s="28"/>
      <c r="B80" s="28"/>
      <c r="C80" s="28"/>
      <c r="D80" s="51"/>
      <c r="E80" s="5"/>
    </row>
    <row r="81" spans="1:5" ht="12.75">
      <c r="A81" s="28"/>
      <c r="B81" s="28"/>
      <c r="C81" s="28"/>
      <c r="D81" s="51"/>
      <c r="E81" s="52"/>
    </row>
    <row r="82" spans="1:5" ht="12.75">
      <c r="A82" s="28"/>
      <c r="B82" s="28"/>
      <c r="C82" s="28"/>
      <c r="D82" s="51"/>
      <c r="E82" s="5"/>
    </row>
    <row r="83" spans="1:5" ht="12.75">
      <c r="A83" s="28"/>
      <c r="B83" s="28"/>
      <c r="C83" s="28"/>
      <c r="D83" s="51"/>
      <c r="E83" s="34"/>
    </row>
    <row r="84" spans="4:5" ht="12.75">
      <c r="D84" s="32"/>
      <c r="E84" s="35"/>
    </row>
    <row r="87" ht="28.5" customHeight="1"/>
    <row r="111" ht="11.25" customHeight="1"/>
    <row r="112" ht="24" customHeight="1"/>
    <row r="113" ht="15" customHeight="1"/>
    <row r="114" ht="11.25" customHeight="1">
      <c r="I114" s="48"/>
    </row>
    <row r="116" ht="13.5" customHeight="1"/>
    <row r="117" ht="12.75" customHeight="1"/>
    <row r="118" ht="12.75" customHeight="1"/>
    <row r="124" ht="19.5" customHeight="1"/>
    <row r="125" ht="15" customHeight="1"/>
    <row r="132" ht="22.5" customHeight="1"/>
    <row r="137" ht="13.5" customHeight="1"/>
    <row r="138" ht="13.5" customHeight="1"/>
    <row r="139" ht="13.5" customHeight="1"/>
    <row r="151" spans="1:9" s="48" customFormat="1" ht="18" customHeight="1">
      <c r="A151" s="25"/>
      <c r="B151" s="25"/>
      <c r="C151" s="25"/>
      <c r="D151" s="49"/>
      <c r="E151" s="1"/>
      <c r="F151" s="1"/>
      <c r="G151" s="1"/>
      <c r="H151" s="1"/>
      <c r="I151" s="1"/>
    </row>
    <row r="152" ht="28.5" customHeight="1"/>
    <row r="156" ht="17.25" customHeight="1"/>
    <row r="157" ht="13.5" customHeight="1"/>
    <row r="163" ht="22.5" customHeight="1"/>
    <row r="164" ht="22.5" customHeight="1"/>
  </sheetData>
  <sheetProtection/>
  <mergeCells count="8">
    <mergeCell ref="B33:H33"/>
    <mergeCell ref="A1:H1"/>
    <mergeCell ref="B17:H17"/>
    <mergeCell ref="A71:E71"/>
    <mergeCell ref="B3:H3"/>
    <mergeCell ref="B19:H19"/>
    <mergeCell ref="B35:H35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99" r:id="rId2"/>
  <headerFooter alignWithMargins="0">
    <oddFooter>&amp;R&amp;P</oddFooter>
  </headerFooter>
  <rowBreaks count="3" manualBreakCount="3">
    <brk id="17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5"/>
  <sheetViews>
    <sheetView zoomScale="120" zoomScaleNormal="120" zoomScalePageLayoutView="0" workbookViewId="0" topLeftCell="A1">
      <selection activeCell="I22" sqref="I22"/>
    </sheetView>
  </sheetViews>
  <sheetFormatPr defaultColWidth="11.421875" defaultRowHeight="12.75"/>
  <cols>
    <col min="1" max="1" width="4.8515625" style="1" customWidth="1"/>
    <col min="2" max="2" width="8.7109375" style="67" customWidth="1"/>
    <col min="3" max="3" width="37.140625" style="68" customWidth="1"/>
    <col min="4" max="5" width="14.7109375" style="3" customWidth="1"/>
    <col min="6" max="6" width="13.28125" style="3" customWidth="1"/>
    <col min="7" max="7" width="12.8515625" style="3" customWidth="1"/>
    <col min="8" max="8" width="18.28125" style="3" customWidth="1"/>
    <col min="9" max="9" width="12.28125" style="3" customWidth="1"/>
    <col min="10" max="10" width="15.00390625" style="3" customWidth="1"/>
    <col min="11" max="11" width="15.8515625" style="3" customWidth="1"/>
    <col min="12" max="12" width="16.421875" style="1" customWidth="1"/>
    <col min="13" max="16384" width="11.421875" style="1" customWidth="1"/>
  </cols>
  <sheetData>
    <row r="1" spans="2:12" ht="24" customHeight="1">
      <c r="B1" s="177" t="s">
        <v>139</v>
      </c>
      <c r="C1" s="178"/>
      <c r="D1" s="178"/>
      <c r="E1" s="178"/>
      <c r="F1" s="178"/>
      <c r="G1" s="178"/>
      <c r="H1" s="178"/>
      <c r="I1" s="178"/>
      <c r="J1" s="178"/>
      <c r="K1" s="178"/>
      <c r="L1" s="77"/>
    </row>
    <row r="2" spans="2:12" s="5" customFormat="1" ht="78.75">
      <c r="B2" s="69" t="s">
        <v>19</v>
      </c>
      <c r="C2" s="78" t="s">
        <v>20</v>
      </c>
      <c r="D2" s="4" t="s">
        <v>130</v>
      </c>
      <c r="E2" s="69" t="s">
        <v>71</v>
      </c>
      <c r="F2" s="69" t="s">
        <v>13</v>
      </c>
      <c r="G2" s="69" t="s">
        <v>14</v>
      </c>
      <c r="H2" s="69" t="s">
        <v>15</v>
      </c>
      <c r="I2" s="69" t="s">
        <v>70</v>
      </c>
      <c r="J2" s="69" t="s">
        <v>17</v>
      </c>
      <c r="K2" s="4" t="s">
        <v>120</v>
      </c>
      <c r="L2" s="4" t="s">
        <v>121</v>
      </c>
    </row>
    <row r="3" spans="2:12" ht="12.75">
      <c r="B3" s="79"/>
      <c r="C3" s="80"/>
      <c r="D3" s="81"/>
      <c r="E3" s="81"/>
      <c r="F3" s="132"/>
      <c r="G3" s="81"/>
      <c r="H3" s="81"/>
      <c r="I3" s="81"/>
      <c r="J3" s="81"/>
      <c r="K3" s="81"/>
      <c r="L3" s="81"/>
    </row>
    <row r="4" spans="2:12" s="5" customFormat="1" ht="25.5">
      <c r="B4" s="113"/>
      <c r="C4" s="114" t="s">
        <v>75</v>
      </c>
      <c r="D4" s="105"/>
      <c r="E4" s="105"/>
      <c r="F4" s="105"/>
      <c r="G4" s="105"/>
      <c r="H4" s="105"/>
      <c r="I4" s="82"/>
      <c r="J4" s="82"/>
      <c r="K4" s="105"/>
      <c r="L4" s="105"/>
    </row>
    <row r="5" spans="2:12" ht="12.75">
      <c r="B5" s="113"/>
      <c r="C5" s="109"/>
      <c r="D5" s="106"/>
      <c r="E5" s="106"/>
      <c r="F5" s="106"/>
      <c r="G5" s="106"/>
      <c r="H5" s="106"/>
      <c r="I5" s="106"/>
      <c r="J5" s="83"/>
      <c r="K5" s="106"/>
      <c r="L5" s="106"/>
    </row>
    <row r="6" spans="2:12" s="5" customFormat="1" ht="12" customHeight="1">
      <c r="B6" s="113"/>
      <c r="C6" s="115" t="s">
        <v>42</v>
      </c>
      <c r="D6" s="104"/>
      <c r="E6" s="104"/>
      <c r="F6" s="105"/>
      <c r="G6" s="104"/>
      <c r="H6" s="104"/>
      <c r="I6" s="105"/>
      <c r="J6" s="104"/>
      <c r="K6" s="104"/>
      <c r="L6" s="104"/>
    </row>
    <row r="7" spans="2:12" s="5" customFormat="1" ht="12.75" hidden="1">
      <c r="B7" s="113"/>
      <c r="C7" s="115"/>
      <c r="D7" s="104"/>
      <c r="E7" s="104"/>
      <c r="F7" s="105"/>
      <c r="G7" s="104"/>
      <c r="H7" s="104"/>
      <c r="I7" s="105"/>
      <c r="J7" s="104"/>
      <c r="K7" s="104"/>
      <c r="L7" s="104"/>
    </row>
    <row r="8" spans="2:13" s="5" customFormat="1" ht="30" customHeight="1">
      <c r="B8" s="116"/>
      <c r="C8" s="117" t="s">
        <v>61</v>
      </c>
      <c r="D8" s="136">
        <f>SUM(D9,D83)</f>
        <v>6478430</v>
      </c>
      <c r="E8" s="136">
        <f>SUM(E9,E83)</f>
        <v>997500</v>
      </c>
      <c r="F8" s="136">
        <v>100</v>
      </c>
      <c r="G8" s="136">
        <v>4800</v>
      </c>
      <c r="H8" s="136">
        <f>SUM(H9,H83)</f>
        <v>5476030</v>
      </c>
      <c r="I8" s="136">
        <v>0</v>
      </c>
      <c r="J8" s="136"/>
      <c r="K8" s="136">
        <f>D8</f>
        <v>6478430</v>
      </c>
      <c r="L8" s="136">
        <f>D8</f>
        <v>6478430</v>
      </c>
      <c r="M8" s="143"/>
    </row>
    <row r="9" spans="2:13" s="5" customFormat="1" ht="18">
      <c r="B9" s="118">
        <v>3</v>
      </c>
      <c r="C9" s="117" t="s">
        <v>21</v>
      </c>
      <c r="D9" s="136">
        <f>SUM(D10,D14,D76,D79)</f>
        <v>6340430</v>
      </c>
      <c r="E9" s="136">
        <f>SUM(E10,E14,E76,E79)</f>
        <v>907500</v>
      </c>
      <c r="F9" s="136">
        <v>100</v>
      </c>
      <c r="G9" s="136">
        <v>4800</v>
      </c>
      <c r="H9" s="136">
        <f>SUM(H10,H14,H76,H79)</f>
        <v>5428030</v>
      </c>
      <c r="I9" s="136">
        <v>0</v>
      </c>
      <c r="J9" s="136"/>
      <c r="K9" s="136">
        <f>D9</f>
        <v>6340430</v>
      </c>
      <c r="L9" s="136">
        <f>D9</f>
        <v>6340430</v>
      </c>
      <c r="M9" s="143"/>
    </row>
    <row r="10" spans="2:13" s="112" customFormat="1" ht="15.75">
      <c r="B10" s="111">
        <v>31</v>
      </c>
      <c r="C10" s="119" t="s">
        <v>22</v>
      </c>
      <c r="D10" s="136">
        <f>SUM(D11:D13)</f>
        <v>4528500</v>
      </c>
      <c r="E10" s="136">
        <f>SUM(E11:E13)</f>
        <v>88000</v>
      </c>
      <c r="F10" s="136"/>
      <c r="G10" s="136">
        <v>0</v>
      </c>
      <c r="H10" s="144">
        <v>4440500</v>
      </c>
      <c r="I10" s="136">
        <v>0</v>
      </c>
      <c r="J10" s="136"/>
      <c r="K10" s="136">
        <f>D10</f>
        <v>4528500</v>
      </c>
      <c r="L10" s="136">
        <f>K10</f>
        <v>4528500</v>
      </c>
      <c r="M10" s="143"/>
    </row>
    <row r="11" spans="2:13" ht="14.25">
      <c r="B11" s="120">
        <v>311</v>
      </c>
      <c r="C11" s="109" t="s">
        <v>23</v>
      </c>
      <c r="D11" s="135">
        <f>SUM(E11:H11)</f>
        <v>3679000</v>
      </c>
      <c r="E11" s="135">
        <v>55000</v>
      </c>
      <c r="F11" s="135"/>
      <c r="G11" s="135">
        <v>0</v>
      </c>
      <c r="H11" s="135">
        <v>3624000</v>
      </c>
      <c r="I11" s="135">
        <v>0</v>
      </c>
      <c r="J11" s="136"/>
      <c r="K11" s="135">
        <f>D11</f>
        <v>3679000</v>
      </c>
      <c r="L11" s="135">
        <f>K11</f>
        <v>3679000</v>
      </c>
      <c r="M11" s="145"/>
    </row>
    <row r="12" spans="2:13" ht="14.25">
      <c r="B12" s="120">
        <v>312</v>
      </c>
      <c r="C12" s="109" t="s">
        <v>24</v>
      </c>
      <c r="D12" s="135">
        <f>SUM(E12:H12)</f>
        <v>184500</v>
      </c>
      <c r="E12" s="135">
        <v>7000</v>
      </c>
      <c r="F12" s="135"/>
      <c r="G12" s="135">
        <v>0</v>
      </c>
      <c r="H12" s="135">
        <v>177500</v>
      </c>
      <c r="I12" s="135"/>
      <c r="J12" s="136"/>
      <c r="K12" s="135">
        <v>184500</v>
      </c>
      <c r="L12" s="135">
        <v>184500</v>
      </c>
      <c r="M12" s="145"/>
    </row>
    <row r="13" spans="2:13" ht="14.25">
      <c r="B13" s="120">
        <v>313</v>
      </c>
      <c r="C13" s="109" t="s">
        <v>25</v>
      </c>
      <c r="D13" s="135">
        <f>SUM(E13:H13)</f>
        <v>665000</v>
      </c>
      <c r="E13" s="135">
        <v>26000</v>
      </c>
      <c r="F13" s="135"/>
      <c r="G13" s="135">
        <v>0</v>
      </c>
      <c r="H13" s="135">
        <v>639000</v>
      </c>
      <c r="I13" s="135"/>
      <c r="J13" s="136"/>
      <c r="K13" s="135">
        <f>D13</f>
        <v>665000</v>
      </c>
      <c r="L13" s="135">
        <f>K13</f>
        <v>665000</v>
      </c>
      <c r="M13" s="145"/>
    </row>
    <row r="14" spans="2:13" s="112" customFormat="1" ht="24.75" customHeight="1">
      <c r="B14" s="111">
        <v>32</v>
      </c>
      <c r="C14" s="119" t="s">
        <v>26</v>
      </c>
      <c r="D14" s="136">
        <f>SUM(D15,D19,D39,D68)</f>
        <v>1794430</v>
      </c>
      <c r="E14" s="136">
        <f>SUM(E15,E19,E39,E68)</f>
        <v>802000</v>
      </c>
      <c r="F14" s="136">
        <v>100</v>
      </c>
      <c r="G14" s="136">
        <v>4800</v>
      </c>
      <c r="H14" s="179">
        <v>987530</v>
      </c>
      <c r="I14" s="136">
        <v>0</v>
      </c>
      <c r="J14" s="136"/>
      <c r="K14" s="136">
        <f>D14</f>
        <v>1794430</v>
      </c>
      <c r="L14" s="136">
        <f>D14</f>
        <v>1794430</v>
      </c>
      <c r="M14" s="143"/>
    </row>
    <row r="15" spans="2:13" ht="15">
      <c r="B15" s="121">
        <v>321</v>
      </c>
      <c r="C15" s="122" t="s">
        <v>27</v>
      </c>
      <c r="D15" s="136">
        <v>266530</v>
      </c>
      <c r="E15" s="136">
        <v>15000</v>
      </c>
      <c r="F15" s="136">
        <v>0</v>
      </c>
      <c r="G15" s="136">
        <v>0</v>
      </c>
      <c r="H15" s="136">
        <v>251530</v>
      </c>
      <c r="I15" s="135"/>
      <c r="J15" s="136"/>
      <c r="K15" s="136">
        <v>266530</v>
      </c>
      <c r="L15" s="136">
        <v>266530</v>
      </c>
      <c r="M15" s="145"/>
    </row>
    <row r="16" spans="2:13" s="125" customFormat="1" ht="12.75">
      <c r="B16" s="108">
        <v>3211</v>
      </c>
      <c r="C16" s="109" t="s">
        <v>44</v>
      </c>
      <c r="D16" s="135"/>
      <c r="E16" s="135">
        <v>12000</v>
      </c>
      <c r="F16" s="135">
        <v>0</v>
      </c>
      <c r="G16" s="135"/>
      <c r="H16" s="135">
        <v>41530</v>
      </c>
      <c r="I16" s="135"/>
      <c r="J16" s="136"/>
      <c r="K16" s="135"/>
      <c r="L16" s="135"/>
      <c r="M16" s="145"/>
    </row>
    <row r="17" spans="2:13" ht="12.75">
      <c r="B17" s="108">
        <v>3212</v>
      </c>
      <c r="C17" s="109" t="s">
        <v>45</v>
      </c>
      <c r="D17" s="135"/>
      <c r="E17" s="135">
        <v>0</v>
      </c>
      <c r="F17" s="135"/>
      <c r="G17" s="135">
        <v>0</v>
      </c>
      <c r="H17" s="135">
        <v>210000</v>
      </c>
      <c r="I17" s="135"/>
      <c r="J17" s="136"/>
      <c r="K17" s="135"/>
      <c r="L17" s="135"/>
      <c r="M17" s="145"/>
    </row>
    <row r="18" spans="2:13" ht="12.75">
      <c r="B18" s="108">
        <v>3213</v>
      </c>
      <c r="C18" s="109" t="s">
        <v>46</v>
      </c>
      <c r="D18" s="135"/>
      <c r="E18" s="135">
        <v>3000</v>
      </c>
      <c r="F18" s="135">
        <v>0</v>
      </c>
      <c r="G18" s="135"/>
      <c r="H18" s="135">
        <v>0</v>
      </c>
      <c r="I18" s="135"/>
      <c r="J18" s="136"/>
      <c r="K18" s="135"/>
      <c r="L18" s="135"/>
      <c r="M18" s="145"/>
    </row>
    <row r="19" spans="2:13" ht="15">
      <c r="B19" s="121">
        <v>322</v>
      </c>
      <c r="C19" s="122" t="s">
        <v>28</v>
      </c>
      <c r="D19" s="136">
        <v>386740</v>
      </c>
      <c r="E19" s="136">
        <v>206840</v>
      </c>
      <c r="F19" s="136">
        <v>100</v>
      </c>
      <c r="G19" s="136">
        <v>4800</v>
      </c>
      <c r="H19" s="136">
        <v>175000</v>
      </c>
      <c r="I19" s="136">
        <v>0</v>
      </c>
      <c r="J19" s="136"/>
      <c r="K19" s="136">
        <v>386740</v>
      </c>
      <c r="L19" s="136">
        <v>386740</v>
      </c>
      <c r="M19" s="145"/>
    </row>
    <row r="20" spans="2:13" ht="12.75">
      <c r="B20" s="108">
        <v>3221</v>
      </c>
      <c r="C20" s="109" t="s">
        <v>43</v>
      </c>
      <c r="D20" s="135"/>
      <c r="E20" s="135">
        <v>11000</v>
      </c>
      <c r="F20" s="135">
        <v>100</v>
      </c>
      <c r="G20" s="135">
        <v>800</v>
      </c>
      <c r="H20" s="135">
        <v>30000</v>
      </c>
      <c r="I20" s="135"/>
      <c r="J20" s="136"/>
      <c r="K20" s="135"/>
      <c r="L20" s="135"/>
      <c r="M20" s="145"/>
    </row>
    <row r="21" spans="2:13" ht="12.75">
      <c r="B21" s="127">
        <v>32211</v>
      </c>
      <c r="C21" s="128" t="s">
        <v>80</v>
      </c>
      <c r="D21" s="146"/>
      <c r="E21" s="147">
        <v>4000</v>
      </c>
      <c r="F21" s="147"/>
      <c r="G21" s="146"/>
      <c r="H21" s="147">
        <v>15000</v>
      </c>
      <c r="I21" s="135"/>
      <c r="J21" s="136"/>
      <c r="K21" s="146"/>
      <c r="L21" s="146"/>
      <c r="M21" s="145"/>
    </row>
    <row r="22" spans="2:13" ht="12.75">
      <c r="B22" s="127">
        <v>32212</v>
      </c>
      <c r="C22" s="128" t="s">
        <v>81</v>
      </c>
      <c r="D22" s="146"/>
      <c r="E22" s="147">
        <v>1000</v>
      </c>
      <c r="F22" s="147">
        <v>100</v>
      </c>
      <c r="G22" s="146">
        <v>800</v>
      </c>
      <c r="H22" s="147">
        <v>1500</v>
      </c>
      <c r="I22" s="135"/>
      <c r="J22" s="136"/>
      <c r="K22" s="146"/>
      <c r="L22" s="146"/>
      <c r="M22" s="145"/>
    </row>
    <row r="23" spans="2:13" ht="12.75">
      <c r="B23" s="127">
        <v>32214</v>
      </c>
      <c r="C23" s="128" t="s">
        <v>105</v>
      </c>
      <c r="D23" s="146"/>
      <c r="E23" s="147">
        <v>3500</v>
      </c>
      <c r="F23" s="146"/>
      <c r="G23" s="146"/>
      <c r="H23" s="147">
        <v>10000</v>
      </c>
      <c r="I23" s="135"/>
      <c r="J23" s="136"/>
      <c r="K23" s="146"/>
      <c r="L23" s="146"/>
      <c r="M23" s="145"/>
    </row>
    <row r="24" spans="2:13" ht="12.75">
      <c r="B24" s="127">
        <v>32215</v>
      </c>
      <c r="C24" s="128" t="s">
        <v>79</v>
      </c>
      <c r="D24" s="146"/>
      <c r="E24" s="147">
        <v>1000</v>
      </c>
      <c r="F24" s="146"/>
      <c r="G24" s="146"/>
      <c r="H24" s="147">
        <v>0</v>
      </c>
      <c r="I24" s="135"/>
      <c r="J24" s="136"/>
      <c r="K24" s="146"/>
      <c r="L24" s="146"/>
      <c r="M24" s="145"/>
    </row>
    <row r="25" spans="2:13" ht="12.75">
      <c r="B25" s="127">
        <v>32216</v>
      </c>
      <c r="C25" s="128" t="s">
        <v>83</v>
      </c>
      <c r="D25" s="146"/>
      <c r="E25" s="147">
        <v>1500</v>
      </c>
      <c r="F25" s="146"/>
      <c r="G25" s="146"/>
      <c r="H25" s="146">
        <v>3500</v>
      </c>
      <c r="I25" s="135"/>
      <c r="J25" s="136"/>
      <c r="K25" s="146"/>
      <c r="L25" s="146"/>
      <c r="M25" s="145"/>
    </row>
    <row r="26" spans="2:13" ht="12.75">
      <c r="B26" s="127">
        <v>32219</v>
      </c>
      <c r="C26" s="128" t="s">
        <v>82</v>
      </c>
      <c r="D26" s="146"/>
      <c r="E26" s="147"/>
      <c r="F26" s="146"/>
      <c r="G26" s="146"/>
      <c r="H26" s="147">
        <v>0</v>
      </c>
      <c r="I26" s="135"/>
      <c r="J26" s="136"/>
      <c r="K26" s="146"/>
      <c r="L26" s="146"/>
      <c r="M26" s="145"/>
    </row>
    <row r="27" spans="2:13" ht="12.75">
      <c r="B27" s="108">
        <v>3222</v>
      </c>
      <c r="C27" s="109" t="s">
        <v>64</v>
      </c>
      <c r="D27" s="135"/>
      <c r="E27" s="135">
        <v>45000</v>
      </c>
      <c r="F27" s="135">
        <v>0</v>
      </c>
      <c r="G27" s="135">
        <v>4000</v>
      </c>
      <c r="H27" s="135">
        <v>105000</v>
      </c>
      <c r="I27" s="135">
        <v>0</v>
      </c>
      <c r="J27" s="136"/>
      <c r="K27" s="135"/>
      <c r="L27" s="135"/>
      <c r="M27" s="145"/>
    </row>
    <row r="28" spans="2:13" ht="12.75">
      <c r="B28" s="127">
        <v>32221</v>
      </c>
      <c r="C28" s="128" t="s">
        <v>84</v>
      </c>
      <c r="D28" s="147"/>
      <c r="E28" s="147">
        <v>2500</v>
      </c>
      <c r="F28" s="147"/>
      <c r="G28" s="147"/>
      <c r="H28" s="147">
        <v>17000</v>
      </c>
      <c r="I28" s="135"/>
      <c r="J28" s="136"/>
      <c r="K28" s="147"/>
      <c r="L28" s="147"/>
      <c r="M28" s="145"/>
    </row>
    <row r="29" spans="2:13" ht="12.75">
      <c r="B29" s="127">
        <v>32222</v>
      </c>
      <c r="C29" s="128" t="s">
        <v>111</v>
      </c>
      <c r="D29" s="147"/>
      <c r="E29" s="147">
        <v>0</v>
      </c>
      <c r="F29" s="147"/>
      <c r="G29" s="147"/>
      <c r="H29" s="147">
        <v>17000</v>
      </c>
      <c r="I29" s="135"/>
      <c r="J29" s="136"/>
      <c r="K29" s="147"/>
      <c r="L29" s="147"/>
      <c r="M29" s="145"/>
    </row>
    <row r="30" spans="2:13" ht="12.75">
      <c r="B30" s="127">
        <v>32229</v>
      </c>
      <c r="C30" s="128" t="s">
        <v>126</v>
      </c>
      <c r="D30" s="147"/>
      <c r="E30" s="147">
        <v>1500</v>
      </c>
      <c r="F30" s="147"/>
      <c r="G30" s="147"/>
      <c r="H30" s="147"/>
      <c r="I30" s="135"/>
      <c r="J30" s="136"/>
      <c r="K30" s="147"/>
      <c r="L30" s="147"/>
      <c r="M30" s="145"/>
    </row>
    <row r="31" spans="2:13" ht="12.75">
      <c r="B31" s="127">
        <v>32224</v>
      </c>
      <c r="C31" s="128" t="s">
        <v>85</v>
      </c>
      <c r="D31" s="147"/>
      <c r="E31" s="148">
        <v>41000</v>
      </c>
      <c r="F31" s="147"/>
      <c r="G31" s="147">
        <v>4000</v>
      </c>
      <c r="H31" s="147">
        <v>71000</v>
      </c>
      <c r="I31" s="135"/>
      <c r="J31" s="136"/>
      <c r="K31" s="147"/>
      <c r="L31" s="147"/>
      <c r="M31" s="145"/>
    </row>
    <row r="32" spans="2:13" s="110" customFormat="1" ht="12.75">
      <c r="B32" s="108">
        <v>3223</v>
      </c>
      <c r="C32" s="109" t="s">
        <v>47</v>
      </c>
      <c r="D32" s="135"/>
      <c r="E32" s="135">
        <v>136840</v>
      </c>
      <c r="F32" s="135">
        <v>0</v>
      </c>
      <c r="G32" s="135"/>
      <c r="H32" s="135">
        <v>40000</v>
      </c>
      <c r="I32" s="135"/>
      <c r="J32" s="136"/>
      <c r="K32" s="135"/>
      <c r="L32" s="135"/>
      <c r="M32" s="145"/>
    </row>
    <row r="33" spans="2:13" s="110" customFormat="1" ht="12.75">
      <c r="B33" s="127">
        <v>32231</v>
      </c>
      <c r="C33" s="128" t="s">
        <v>86</v>
      </c>
      <c r="D33" s="147"/>
      <c r="E33" s="148">
        <v>29840</v>
      </c>
      <c r="F33" s="135"/>
      <c r="G33" s="135"/>
      <c r="H33" s="135">
        <v>0</v>
      </c>
      <c r="I33" s="135"/>
      <c r="J33" s="136"/>
      <c r="K33" s="147"/>
      <c r="L33" s="147"/>
      <c r="M33" s="145"/>
    </row>
    <row r="34" spans="2:13" s="110" customFormat="1" ht="12.75">
      <c r="B34" s="127">
        <v>32233</v>
      </c>
      <c r="C34" s="128" t="s">
        <v>87</v>
      </c>
      <c r="D34" s="147"/>
      <c r="E34" s="148">
        <v>22000</v>
      </c>
      <c r="F34" s="135"/>
      <c r="G34" s="135"/>
      <c r="H34" s="135">
        <v>0</v>
      </c>
      <c r="I34" s="135"/>
      <c r="J34" s="136"/>
      <c r="K34" s="147"/>
      <c r="L34" s="147"/>
      <c r="M34" s="145"/>
    </row>
    <row r="35" spans="2:13" s="110" customFormat="1" ht="12.75">
      <c r="B35" s="127">
        <v>32234</v>
      </c>
      <c r="C35" s="128" t="s">
        <v>88</v>
      </c>
      <c r="D35" s="147"/>
      <c r="E35" s="148">
        <v>1000</v>
      </c>
      <c r="F35" s="135"/>
      <c r="G35" s="135"/>
      <c r="H35" s="147">
        <v>40000</v>
      </c>
      <c r="I35" s="135"/>
      <c r="J35" s="136"/>
      <c r="K35" s="147"/>
      <c r="L35" s="147"/>
      <c r="M35" s="145"/>
    </row>
    <row r="36" spans="2:13" s="110" customFormat="1" ht="12.75">
      <c r="B36" s="127">
        <v>32239</v>
      </c>
      <c r="C36" s="128" t="s">
        <v>89</v>
      </c>
      <c r="D36" s="147"/>
      <c r="E36" s="148">
        <v>84000</v>
      </c>
      <c r="F36" s="135"/>
      <c r="G36" s="135"/>
      <c r="H36" s="135">
        <v>0</v>
      </c>
      <c r="I36" s="135"/>
      <c r="J36" s="136"/>
      <c r="K36" s="147"/>
      <c r="L36" s="147"/>
      <c r="M36" s="145"/>
    </row>
    <row r="37" spans="2:13" s="125" customFormat="1" ht="12.75">
      <c r="B37" s="108">
        <v>3224</v>
      </c>
      <c r="C37" s="109" t="s">
        <v>60</v>
      </c>
      <c r="D37" s="135"/>
      <c r="E37" s="135">
        <v>7000</v>
      </c>
      <c r="F37" s="135">
        <v>0</v>
      </c>
      <c r="G37" s="135"/>
      <c r="H37" s="135">
        <v>0</v>
      </c>
      <c r="I37" s="135"/>
      <c r="J37" s="136"/>
      <c r="K37" s="135"/>
      <c r="L37" s="135"/>
      <c r="M37" s="145"/>
    </row>
    <row r="38" spans="2:13" ht="12.75">
      <c r="B38" s="108">
        <v>3225</v>
      </c>
      <c r="C38" s="109" t="s">
        <v>49</v>
      </c>
      <c r="D38" s="135"/>
      <c r="E38" s="135">
        <v>7000</v>
      </c>
      <c r="F38" s="135">
        <v>0</v>
      </c>
      <c r="G38" s="135"/>
      <c r="H38" s="135">
        <v>0</v>
      </c>
      <c r="I38" s="135"/>
      <c r="J38" s="136"/>
      <c r="K38" s="135"/>
      <c r="L38" s="135"/>
      <c r="M38" s="145"/>
    </row>
    <row r="39" spans="2:13" ht="15">
      <c r="B39" s="121">
        <v>323</v>
      </c>
      <c r="C39" s="122" t="s">
        <v>29</v>
      </c>
      <c r="D39" s="136">
        <f>SUM(E39:H39)</f>
        <v>1057660</v>
      </c>
      <c r="E39" s="136">
        <f>SUM(E40,E46,E51,E52,E57,E61,E63,E64)</f>
        <v>564660</v>
      </c>
      <c r="F39" s="136">
        <v>0</v>
      </c>
      <c r="G39" s="136">
        <v>0</v>
      </c>
      <c r="H39" s="136">
        <v>493000</v>
      </c>
      <c r="I39" s="136">
        <v>0</v>
      </c>
      <c r="J39" s="136"/>
      <c r="K39" s="136">
        <f>D39</f>
        <v>1057660</v>
      </c>
      <c r="L39" s="136">
        <f>D39</f>
        <v>1057660</v>
      </c>
      <c r="M39" s="145"/>
    </row>
    <row r="40" spans="2:13" ht="12.75">
      <c r="B40" s="108">
        <v>3231</v>
      </c>
      <c r="C40" s="109" t="s">
        <v>48</v>
      </c>
      <c r="D40" s="135"/>
      <c r="E40" s="135">
        <v>18000</v>
      </c>
      <c r="F40" s="135">
        <v>0</v>
      </c>
      <c r="G40" s="135"/>
      <c r="H40" s="135">
        <v>448000</v>
      </c>
      <c r="I40" s="135"/>
      <c r="J40" s="136"/>
      <c r="K40" s="135"/>
      <c r="L40" s="135"/>
      <c r="M40" s="145"/>
    </row>
    <row r="41" spans="2:13" ht="12.75">
      <c r="B41" s="127">
        <v>32311</v>
      </c>
      <c r="C41" s="128" t="s">
        <v>90</v>
      </c>
      <c r="D41" s="135"/>
      <c r="E41" s="147">
        <v>16000</v>
      </c>
      <c r="F41" s="147"/>
      <c r="G41" s="147"/>
      <c r="H41" s="147">
        <v>0</v>
      </c>
      <c r="I41" s="135"/>
      <c r="J41" s="136"/>
      <c r="K41" s="135"/>
      <c r="L41" s="135"/>
      <c r="M41" s="145"/>
    </row>
    <row r="42" spans="2:13" ht="12.75">
      <c r="B42" s="127">
        <v>32314</v>
      </c>
      <c r="C42" s="128" t="s">
        <v>91</v>
      </c>
      <c r="D42" s="135"/>
      <c r="E42" s="147">
        <v>2000</v>
      </c>
      <c r="F42" s="147"/>
      <c r="G42" s="147"/>
      <c r="H42" s="147">
        <v>0</v>
      </c>
      <c r="I42" s="135"/>
      <c r="J42" s="136"/>
      <c r="K42" s="135"/>
      <c r="L42" s="135"/>
      <c r="M42" s="145"/>
    </row>
    <row r="43" spans="2:13" ht="12.75">
      <c r="B43" s="127">
        <v>32319</v>
      </c>
      <c r="C43" s="128" t="s">
        <v>112</v>
      </c>
      <c r="D43" s="135"/>
      <c r="E43" s="147"/>
      <c r="F43" s="147"/>
      <c r="G43" s="147"/>
      <c r="H43" s="147">
        <v>115000</v>
      </c>
      <c r="I43" s="135"/>
      <c r="J43" s="136"/>
      <c r="K43" s="135"/>
      <c r="L43" s="135"/>
      <c r="M43" s="145"/>
    </row>
    <row r="44" spans="2:13" ht="12.75">
      <c r="B44" s="127">
        <v>32319</v>
      </c>
      <c r="C44" s="128" t="s">
        <v>113</v>
      </c>
      <c r="D44" s="135"/>
      <c r="E44" s="147"/>
      <c r="F44" s="147"/>
      <c r="G44" s="147"/>
      <c r="H44" s="147">
        <v>333000</v>
      </c>
      <c r="I44" s="135"/>
      <c r="J44" s="136"/>
      <c r="K44" s="135"/>
      <c r="L44" s="135"/>
      <c r="M44" s="145"/>
    </row>
    <row r="45" spans="2:13" ht="12.75">
      <c r="B45" s="127">
        <v>32319</v>
      </c>
      <c r="C45" s="128" t="s">
        <v>92</v>
      </c>
      <c r="D45" s="135"/>
      <c r="E45" s="147"/>
      <c r="F45" s="147"/>
      <c r="G45" s="147"/>
      <c r="H45" s="147">
        <v>0</v>
      </c>
      <c r="I45" s="135"/>
      <c r="J45" s="136"/>
      <c r="K45" s="135"/>
      <c r="L45" s="135"/>
      <c r="M45" s="145"/>
    </row>
    <row r="46" spans="2:13" s="125" customFormat="1" ht="12.75">
      <c r="B46" s="108">
        <v>3232</v>
      </c>
      <c r="C46" s="109" t="s">
        <v>50</v>
      </c>
      <c r="D46" s="135"/>
      <c r="E46" s="135">
        <f>SUM(E47:E50)</f>
        <v>502000</v>
      </c>
      <c r="F46" s="135">
        <v>0</v>
      </c>
      <c r="G46" s="135"/>
      <c r="H46" s="135">
        <v>0</v>
      </c>
      <c r="I46" s="135"/>
      <c r="J46" s="136"/>
      <c r="K46" s="135"/>
      <c r="L46" s="135"/>
      <c r="M46" s="145"/>
    </row>
    <row r="47" spans="2:13" s="125" customFormat="1" ht="12.75">
      <c r="B47" s="127">
        <v>32321</v>
      </c>
      <c r="C47" s="128" t="s">
        <v>93</v>
      </c>
      <c r="D47" s="147"/>
      <c r="E47" s="147">
        <v>340000</v>
      </c>
      <c r="F47" s="147"/>
      <c r="G47" s="147"/>
      <c r="H47" s="147">
        <v>0</v>
      </c>
      <c r="I47" s="135"/>
      <c r="J47" s="136"/>
      <c r="K47" s="147"/>
      <c r="L47" s="147"/>
      <c r="M47" s="145"/>
    </row>
    <row r="48" spans="2:13" s="125" customFormat="1" ht="12.75">
      <c r="B48" s="127">
        <v>32322</v>
      </c>
      <c r="C48" s="128" t="s">
        <v>94</v>
      </c>
      <c r="D48" s="147"/>
      <c r="E48" s="147">
        <v>133000</v>
      </c>
      <c r="F48" s="147"/>
      <c r="G48" s="147"/>
      <c r="H48" s="147">
        <v>0</v>
      </c>
      <c r="I48" s="135"/>
      <c r="J48" s="136"/>
      <c r="K48" s="147"/>
      <c r="L48" s="147"/>
      <c r="M48" s="145"/>
    </row>
    <row r="49" spans="2:13" s="125" customFormat="1" ht="12.75">
      <c r="B49" s="127">
        <v>32323</v>
      </c>
      <c r="C49" s="128" t="s">
        <v>95</v>
      </c>
      <c r="D49" s="147"/>
      <c r="E49" s="147">
        <v>25000</v>
      </c>
      <c r="F49" s="147"/>
      <c r="G49" s="147"/>
      <c r="H49" s="147">
        <v>0</v>
      </c>
      <c r="I49" s="135"/>
      <c r="J49" s="136"/>
      <c r="K49" s="147"/>
      <c r="L49" s="147"/>
      <c r="M49" s="145"/>
    </row>
    <row r="50" spans="2:13" s="125" customFormat="1" ht="12.75">
      <c r="B50" s="127">
        <v>32329</v>
      </c>
      <c r="C50" s="128" t="s">
        <v>106</v>
      </c>
      <c r="D50" s="147"/>
      <c r="E50" s="147">
        <v>4000</v>
      </c>
      <c r="F50" s="147"/>
      <c r="G50" s="147"/>
      <c r="H50" s="147">
        <v>0</v>
      </c>
      <c r="I50" s="135"/>
      <c r="J50" s="136"/>
      <c r="K50" s="147"/>
      <c r="L50" s="147"/>
      <c r="M50" s="145"/>
    </row>
    <row r="51" spans="2:13" ht="12.75">
      <c r="B51" s="108">
        <v>3233</v>
      </c>
      <c r="C51" s="109" t="s">
        <v>67</v>
      </c>
      <c r="D51" s="135"/>
      <c r="E51" s="135">
        <v>2000</v>
      </c>
      <c r="F51" s="135">
        <v>0</v>
      </c>
      <c r="G51" s="135"/>
      <c r="H51" s="135">
        <v>0</v>
      </c>
      <c r="I51" s="135"/>
      <c r="J51" s="136"/>
      <c r="K51" s="135"/>
      <c r="L51" s="135"/>
      <c r="M51" s="145"/>
    </row>
    <row r="52" spans="2:13" ht="12.75">
      <c r="B52" s="108">
        <v>3234</v>
      </c>
      <c r="C52" s="109" t="s">
        <v>51</v>
      </c>
      <c r="D52" s="135"/>
      <c r="E52" s="135">
        <v>15160</v>
      </c>
      <c r="F52" s="135">
        <v>0</v>
      </c>
      <c r="G52" s="135"/>
      <c r="H52" s="135">
        <v>0</v>
      </c>
      <c r="I52" s="135"/>
      <c r="J52" s="136"/>
      <c r="K52" s="135"/>
      <c r="L52" s="135"/>
      <c r="M52" s="145"/>
    </row>
    <row r="53" spans="2:13" ht="12.75">
      <c r="B53" s="127">
        <v>32341</v>
      </c>
      <c r="C53" s="128" t="s">
        <v>96</v>
      </c>
      <c r="D53" s="135"/>
      <c r="E53" s="147">
        <v>5960</v>
      </c>
      <c r="F53" s="135"/>
      <c r="G53" s="135"/>
      <c r="H53" s="146">
        <v>0</v>
      </c>
      <c r="I53" s="135"/>
      <c r="J53" s="136"/>
      <c r="K53" s="135"/>
      <c r="L53" s="135"/>
      <c r="M53" s="145"/>
    </row>
    <row r="54" spans="2:13" ht="12.75">
      <c r="B54" s="127">
        <v>32342</v>
      </c>
      <c r="C54" s="128" t="s">
        <v>97</v>
      </c>
      <c r="D54" s="135"/>
      <c r="E54" s="147">
        <v>3000</v>
      </c>
      <c r="F54" s="135"/>
      <c r="G54" s="135"/>
      <c r="H54" s="146">
        <v>0</v>
      </c>
      <c r="I54" s="135"/>
      <c r="J54" s="136"/>
      <c r="K54" s="135"/>
      <c r="L54" s="135"/>
      <c r="M54" s="145"/>
    </row>
    <row r="55" spans="2:13" ht="12.75">
      <c r="B55" s="127">
        <v>32343</v>
      </c>
      <c r="C55" s="128" t="s">
        <v>107</v>
      </c>
      <c r="D55" s="135"/>
      <c r="E55" s="147">
        <v>1200</v>
      </c>
      <c r="F55" s="135"/>
      <c r="G55" s="135"/>
      <c r="H55" s="146">
        <v>0</v>
      </c>
      <c r="I55" s="135"/>
      <c r="J55" s="136"/>
      <c r="K55" s="135"/>
      <c r="L55" s="135"/>
      <c r="M55" s="145"/>
    </row>
    <row r="56" spans="2:13" ht="12.75">
      <c r="B56" s="127">
        <v>32344</v>
      </c>
      <c r="C56" s="128" t="s">
        <v>98</v>
      </c>
      <c r="D56" s="135"/>
      <c r="E56" s="147">
        <v>5000</v>
      </c>
      <c r="F56" s="135"/>
      <c r="G56" s="135"/>
      <c r="H56" s="146">
        <v>0</v>
      </c>
      <c r="I56" s="135"/>
      <c r="J56" s="136"/>
      <c r="K56" s="135"/>
      <c r="L56" s="135"/>
      <c r="M56" s="145"/>
    </row>
    <row r="57" spans="2:13" s="124" customFormat="1" ht="12.75">
      <c r="B57" s="108">
        <v>3236</v>
      </c>
      <c r="C57" s="109" t="s">
        <v>52</v>
      </c>
      <c r="D57" s="135"/>
      <c r="E57" s="135">
        <v>7000</v>
      </c>
      <c r="F57" s="135">
        <v>0</v>
      </c>
      <c r="G57" s="135"/>
      <c r="H57" s="135">
        <v>25000</v>
      </c>
      <c r="I57" s="135"/>
      <c r="J57" s="136"/>
      <c r="K57" s="135"/>
      <c r="L57" s="135"/>
      <c r="M57" s="145"/>
    </row>
    <row r="58" spans="2:13" s="124" customFormat="1" ht="12.75">
      <c r="B58" s="127">
        <v>32361</v>
      </c>
      <c r="C58" s="128" t="s">
        <v>108</v>
      </c>
      <c r="D58" s="135"/>
      <c r="E58" s="147">
        <v>5000</v>
      </c>
      <c r="F58" s="135"/>
      <c r="G58" s="135"/>
      <c r="H58" s="135">
        <v>0</v>
      </c>
      <c r="I58" s="135"/>
      <c r="J58" s="136"/>
      <c r="K58" s="135"/>
      <c r="L58" s="135"/>
      <c r="M58" s="145"/>
    </row>
    <row r="59" spans="2:13" s="124" customFormat="1" ht="12.75">
      <c r="B59" s="127">
        <v>32362</v>
      </c>
      <c r="C59" s="128" t="s">
        <v>99</v>
      </c>
      <c r="D59" s="135"/>
      <c r="E59" s="147">
        <v>1000</v>
      </c>
      <c r="F59" s="135"/>
      <c r="G59" s="135"/>
      <c r="H59" s="135">
        <v>0</v>
      </c>
      <c r="I59" s="135"/>
      <c r="J59" s="136"/>
      <c r="K59" s="135"/>
      <c r="L59" s="135"/>
      <c r="M59" s="145"/>
    </row>
    <row r="60" spans="2:13" s="124" customFormat="1" ht="12.75">
      <c r="B60" s="127">
        <v>32363</v>
      </c>
      <c r="C60" s="128" t="s">
        <v>109</v>
      </c>
      <c r="D60" s="135"/>
      <c r="E60" s="147">
        <v>1000</v>
      </c>
      <c r="F60" s="135"/>
      <c r="G60" s="135"/>
      <c r="H60" s="135">
        <v>25000</v>
      </c>
      <c r="I60" s="135"/>
      <c r="J60" s="136"/>
      <c r="K60" s="135"/>
      <c r="L60" s="135"/>
      <c r="M60" s="145"/>
    </row>
    <row r="61" spans="2:13" ht="12.75">
      <c r="B61" s="108">
        <v>3237</v>
      </c>
      <c r="C61" s="109" t="s">
        <v>53</v>
      </c>
      <c r="D61" s="135"/>
      <c r="E61" s="135">
        <v>1500</v>
      </c>
      <c r="F61" s="135">
        <v>0</v>
      </c>
      <c r="G61" s="135"/>
      <c r="H61" s="135">
        <v>15000</v>
      </c>
      <c r="I61" s="135"/>
      <c r="J61" s="136"/>
      <c r="K61" s="135"/>
      <c r="L61" s="135"/>
      <c r="M61" s="145"/>
    </row>
    <row r="62" spans="2:13" ht="12.75">
      <c r="B62" s="108"/>
      <c r="C62" s="128" t="s">
        <v>114</v>
      </c>
      <c r="D62" s="135"/>
      <c r="E62" s="135">
        <v>0</v>
      </c>
      <c r="F62" s="135"/>
      <c r="G62" s="135"/>
      <c r="H62" s="135">
        <v>15000</v>
      </c>
      <c r="I62" s="135"/>
      <c r="J62" s="136"/>
      <c r="K62" s="135"/>
      <c r="L62" s="135"/>
      <c r="M62" s="145"/>
    </row>
    <row r="63" spans="2:13" ht="12.75">
      <c r="B63" s="108">
        <v>3238</v>
      </c>
      <c r="C63" s="109" t="s">
        <v>54</v>
      </c>
      <c r="D63" s="135"/>
      <c r="E63" s="135">
        <v>12000</v>
      </c>
      <c r="F63" s="135">
        <v>0</v>
      </c>
      <c r="G63" s="135"/>
      <c r="H63" s="135">
        <v>0</v>
      </c>
      <c r="I63" s="135"/>
      <c r="J63" s="136"/>
      <c r="K63" s="135"/>
      <c r="L63" s="135"/>
      <c r="M63" s="145"/>
    </row>
    <row r="64" spans="2:13" ht="12.75">
      <c r="B64" s="108">
        <v>3239</v>
      </c>
      <c r="C64" s="109" t="s">
        <v>65</v>
      </c>
      <c r="D64" s="135"/>
      <c r="E64" s="135">
        <v>7000</v>
      </c>
      <c r="F64" s="135">
        <v>0</v>
      </c>
      <c r="G64" s="135">
        <v>0</v>
      </c>
      <c r="H64" s="135">
        <v>5000</v>
      </c>
      <c r="I64" s="135"/>
      <c r="J64" s="136"/>
      <c r="K64" s="135"/>
      <c r="L64" s="135"/>
      <c r="M64" s="145"/>
    </row>
    <row r="65" spans="2:13" ht="12.75">
      <c r="B65" s="127">
        <v>32391</v>
      </c>
      <c r="C65" s="128" t="s">
        <v>100</v>
      </c>
      <c r="D65" s="147"/>
      <c r="E65" s="147">
        <v>3000</v>
      </c>
      <c r="F65" s="147"/>
      <c r="G65" s="147"/>
      <c r="H65" s="147">
        <v>5000</v>
      </c>
      <c r="I65" s="135"/>
      <c r="J65" s="136"/>
      <c r="K65" s="147"/>
      <c r="L65" s="147"/>
      <c r="M65" s="145"/>
    </row>
    <row r="66" spans="2:13" ht="12.75">
      <c r="B66" s="127">
        <v>32394</v>
      </c>
      <c r="C66" s="128" t="s">
        <v>101</v>
      </c>
      <c r="D66" s="147"/>
      <c r="E66" s="147">
        <v>4000</v>
      </c>
      <c r="F66" s="147"/>
      <c r="G66" s="147"/>
      <c r="H66" s="147">
        <v>0</v>
      </c>
      <c r="I66" s="135"/>
      <c r="J66" s="136"/>
      <c r="K66" s="147"/>
      <c r="L66" s="147"/>
      <c r="M66" s="145"/>
    </row>
    <row r="67" spans="2:13" ht="12.75">
      <c r="B67" s="127">
        <v>32399</v>
      </c>
      <c r="C67" s="128" t="s">
        <v>102</v>
      </c>
      <c r="D67" s="147"/>
      <c r="E67" s="147">
        <v>0</v>
      </c>
      <c r="F67" s="147"/>
      <c r="G67" s="147"/>
      <c r="H67" s="147">
        <v>0</v>
      </c>
      <c r="I67" s="135"/>
      <c r="J67" s="136"/>
      <c r="K67" s="147"/>
      <c r="L67" s="147"/>
      <c r="M67" s="145"/>
    </row>
    <row r="68" spans="2:13" ht="30">
      <c r="B68" s="121">
        <v>329</v>
      </c>
      <c r="C68" s="122" t="s">
        <v>30</v>
      </c>
      <c r="D68" s="136">
        <f>SUM(E68:H68)</f>
        <v>83500</v>
      </c>
      <c r="E68" s="136">
        <v>15500</v>
      </c>
      <c r="F68" s="136">
        <v>0</v>
      </c>
      <c r="G68" s="136">
        <v>0</v>
      </c>
      <c r="H68" s="136">
        <f>SUM(H69,H72,H75)</f>
        <v>68000</v>
      </c>
      <c r="I68" s="136">
        <v>0</v>
      </c>
      <c r="J68" s="136"/>
      <c r="K68" s="136">
        <f>D68</f>
        <v>83500</v>
      </c>
      <c r="L68" s="136">
        <f>D68</f>
        <v>83500</v>
      </c>
      <c r="M68" s="145"/>
    </row>
    <row r="69" spans="2:13" s="124" customFormat="1" ht="12.75">
      <c r="B69" s="108">
        <v>3292</v>
      </c>
      <c r="C69" s="109" t="s">
        <v>55</v>
      </c>
      <c r="D69" s="135"/>
      <c r="E69" s="135">
        <v>10000</v>
      </c>
      <c r="F69" s="135">
        <v>0</v>
      </c>
      <c r="G69" s="135"/>
      <c r="H69" s="135">
        <v>0</v>
      </c>
      <c r="I69" s="135"/>
      <c r="J69" s="136"/>
      <c r="K69" s="135"/>
      <c r="L69" s="135"/>
      <c r="M69" s="145"/>
    </row>
    <row r="70" spans="2:13" s="124" customFormat="1" ht="12.75">
      <c r="B70" s="127">
        <v>32921</v>
      </c>
      <c r="C70" s="128" t="s">
        <v>103</v>
      </c>
      <c r="D70" s="147"/>
      <c r="E70" s="147">
        <v>4500</v>
      </c>
      <c r="F70" s="135"/>
      <c r="G70" s="135"/>
      <c r="H70" s="135">
        <v>0</v>
      </c>
      <c r="I70" s="135"/>
      <c r="J70" s="136"/>
      <c r="K70" s="147"/>
      <c r="L70" s="147"/>
      <c r="M70" s="145"/>
    </row>
    <row r="71" spans="2:13" s="124" customFormat="1" ht="12.75">
      <c r="B71" s="127">
        <v>32922</v>
      </c>
      <c r="C71" s="128" t="s">
        <v>104</v>
      </c>
      <c r="D71" s="147"/>
      <c r="E71" s="147">
        <v>5500</v>
      </c>
      <c r="F71" s="135"/>
      <c r="G71" s="135"/>
      <c r="H71" s="135">
        <v>0</v>
      </c>
      <c r="I71" s="135"/>
      <c r="J71" s="136"/>
      <c r="K71" s="147"/>
      <c r="L71" s="147"/>
      <c r="M71" s="145"/>
    </row>
    <row r="72" spans="2:13" ht="12.75">
      <c r="B72" s="108">
        <v>3293</v>
      </c>
      <c r="C72" s="109" t="s">
        <v>58</v>
      </c>
      <c r="D72" s="135"/>
      <c r="E72" s="135">
        <v>2500</v>
      </c>
      <c r="F72" s="135">
        <v>0</v>
      </c>
      <c r="G72" s="135"/>
      <c r="H72" s="135">
        <v>25000</v>
      </c>
      <c r="I72" s="135"/>
      <c r="J72" s="136"/>
      <c r="K72" s="135"/>
      <c r="L72" s="135"/>
      <c r="M72" s="145"/>
    </row>
    <row r="73" spans="2:13" ht="12.75">
      <c r="B73" s="108">
        <v>3294</v>
      </c>
      <c r="C73" s="109" t="s">
        <v>59</v>
      </c>
      <c r="D73" s="135"/>
      <c r="E73" s="135">
        <v>1500</v>
      </c>
      <c r="F73" s="135">
        <v>0</v>
      </c>
      <c r="G73" s="135"/>
      <c r="H73" s="135">
        <v>0</v>
      </c>
      <c r="I73" s="135"/>
      <c r="J73" s="136"/>
      <c r="K73" s="135"/>
      <c r="L73" s="135"/>
      <c r="M73" s="145"/>
    </row>
    <row r="74" spans="2:13" ht="12.75">
      <c r="B74" s="108">
        <v>3295</v>
      </c>
      <c r="C74" s="109" t="s">
        <v>56</v>
      </c>
      <c r="D74" s="135"/>
      <c r="E74" s="135">
        <v>500</v>
      </c>
      <c r="F74" s="135">
        <v>0</v>
      </c>
      <c r="G74" s="135"/>
      <c r="H74" s="135">
        <v>0</v>
      </c>
      <c r="I74" s="135"/>
      <c r="J74" s="136"/>
      <c r="K74" s="135"/>
      <c r="L74" s="135"/>
      <c r="M74" s="145"/>
    </row>
    <row r="75" spans="2:13" ht="12.75">
      <c r="B75" s="108">
        <v>3299</v>
      </c>
      <c r="C75" s="109" t="s">
        <v>66</v>
      </c>
      <c r="D75" s="135"/>
      <c r="E75" s="135">
        <v>1000</v>
      </c>
      <c r="F75" s="135">
        <v>0</v>
      </c>
      <c r="G75" s="135"/>
      <c r="H75" s="135">
        <v>43000</v>
      </c>
      <c r="I75" s="135"/>
      <c r="J75" s="136"/>
      <c r="K75" s="135"/>
      <c r="L75" s="135"/>
      <c r="M75" s="145"/>
    </row>
    <row r="76" spans="2:13" s="112" customFormat="1" ht="15.75">
      <c r="B76" s="111">
        <v>34</v>
      </c>
      <c r="C76" s="119" t="s">
        <v>31</v>
      </c>
      <c r="D76" s="136">
        <v>7500</v>
      </c>
      <c r="E76" s="136">
        <v>7500</v>
      </c>
      <c r="F76" s="136">
        <v>0</v>
      </c>
      <c r="G76" s="136">
        <v>0</v>
      </c>
      <c r="H76" s="136">
        <v>0</v>
      </c>
      <c r="I76" s="136"/>
      <c r="J76" s="136"/>
      <c r="K76" s="136">
        <v>7500</v>
      </c>
      <c r="L76" s="136">
        <v>7500</v>
      </c>
      <c r="M76" s="143"/>
    </row>
    <row r="77" spans="2:13" ht="15">
      <c r="B77" s="121">
        <v>343</v>
      </c>
      <c r="C77" s="115" t="s">
        <v>32</v>
      </c>
      <c r="D77" s="135">
        <v>7500</v>
      </c>
      <c r="E77" s="135">
        <v>7500</v>
      </c>
      <c r="F77" s="135">
        <v>0</v>
      </c>
      <c r="G77" s="135"/>
      <c r="H77" s="135">
        <v>0</v>
      </c>
      <c r="I77" s="135"/>
      <c r="J77" s="136"/>
      <c r="K77" s="135">
        <v>7500</v>
      </c>
      <c r="L77" s="135">
        <v>7500</v>
      </c>
      <c r="M77" s="145"/>
    </row>
    <row r="78" spans="2:13" ht="14.25">
      <c r="B78" s="120">
        <v>3431</v>
      </c>
      <c r="C78" s="109" t="s">
        <v>57</v>
      </c>
      <c r="D78" s="135"/>
      <c r="E78" s="135">
        <v>7500</v>
      </c>
      <c r="F78" s="135">
        <v>0</v>
      </c>
      <c r="G78" s="135"/>
      <c r="H78" s="135">
        <v>0</v>
      </c>
      <c r="I78" s="135"/>
      <c r="J78" s="136"/>
      <c r="K78" s="135"/>
      <c r="L78" s="135"/>
      <c r="M78" s="145"/>
    </row>
    <row r="79" spans="2:13" ht="19.5" customHeight="1">
      <c r="B79" s="111">
        <v>37</v>
      </c>
      <c r="C79" s="119" t="s">
        <v>132</v>
      </c>
      <c r="D79" s="136">
        <v>10000</v>
      </c>
      <c r="E79" s="136">
        <v>10000</v>
      </c>
      <c r="F79" s="136">
        <v>0</v>
      </c>
      <c r="G79" s="136">
        <v>0</v>
      </c>
      <c r="H79" s="136">
        <v>0</v>
      </c>
      <c r="I79" s="136"/>
      <c r="J79" s="136"/>
      <c r="K79" s="136">
        <v>10000</v>
      </c>
      <c r="L79" s="136">
        <v>10000</v>
      </c>
      <c r="M79" s="145"/>
    </row>
    <row r="80" spans="1:13" ht="19.5" customHeight="1">
      <c r="A80" s="134"/>
      <c r="B80" s="121">
        <v>372</v>
      </c>
      <c r="C80" s="115" t="s">
        <v>133</v>
      </c>
      <c r="D80" s="135">
        <v>10000</v>
      </c>
      <c r="E80" s="135">
        <v>10000</v>
      </c>
      <c r="F80" s="135">
        <v>0</v>
      </c>
      <c r="G80" s="135">
        <v>0</v>
      </c>
      <c r="H80" s="135">
        <v>0</v>
      </c>
      <c r="I80" s="135"/>
      <c r="J80" s="135"/>
      <c r="K80" s="135">
        <v>10000</v>
      </c>
      <c r="L80" s="135">
        <v>10000</v>
      </c>
      <c r="M80" s="145"/>
    </row>
    <row r="81" spans="2:13" ht="27.75" customHeight="1">
      <c r="B81" s="108">
        <v>3721</v>
      </c>
      <c r="C81" s="109" t="s">
        <v>134</v>
      </c>
      <c r="D81" s="135"/>
      <c r="E81" s="135">
        <v>10000</v>
      </c>
      <c r="F81" s="135">
        <v>0</v>
      </c>
      <c r="G81" s="135">
        <v>0</v>
      </c>
      <c r="H81" s="135">
        <v>0</v>
      </c>
      <c r="I81" s="135"/>
      <c r="J81" s="135"/>
      <c r="K81" s="135"/>
      <c r="L81" s="135"/>
      <c r="M81" s="145"/>
    </row>
    <row r="82" spans="2:13" ht="19.5" customHeight="1">
      <c r="B82" s="111"/>
      <c r="C82" s="119"/>
      <c r="D82" s="149"/>
      <c r="E82" s="149"/>
      <c r="F82" s="149"/>
      <c r="G82" s="149"/>
      <c r="H82" s="149"/>
      <c r="I82" s="149"/>
      <c r="J82" s="150"/>
      <c r="K82" s="149"/>
      <c r="L82" s="149"/>
      <c r="M82" s="145"/>
    </row>
    <row r="83" spans="2:13" s="5" customFormat="1" ht="36">
      <c r="B83" s="118">
        <v>4</v>
      </c>
      <c r="C83" s="117" t="s">
        <v>33</v>
      </c>
      <c r="D83" s="136">
        <f>SUM(E83:H83)</f>
        <v>138000</v>
      </c>
      <c r="E83" s="136">
        <f>E84</f>
        <v>90000</v>
      </c>
      <c r="F83" s="136">
        <v>0</v>
      </c>
      <c r="G83" s="136">
        <v>0</v>
      </c>
      <c r="H83" s="136">
        <f>H84</f>
        <v>48000</v>
      </c>
      <c r="I83" s="136"/>
      <c r="J83" s="136"/>
      <c r="K83" s="136">
        <f>D83</f>
        <v>138000</v>
      </c>
      <c r="L83" s="136">
        <f>D83</f>
        <v>138000</v>
      </c>
      <c r="M83" s="143"/>
    </row>
    <row r="84" spans="2:13" s="112" customFormat="1" ht="30">
      <c r="B84" s="121">
        <v>42</v>
      </c>
      <c r="C84" s="122" t="s">
        <v>34</v>
      </c>
      <c r="D84" s="136">
        <f>SUM(E84:H84)</f>
        <v>138000</v>
      </c>
      <c r="E84" s="136">
        <f>SUM(E85,E86,E89)</f>
        <v>90000</v>
      </c>
      <c r="F84" s="136">
        <v>0</v>
      </c>
      <c r="G84" s="136">
        <v>0</v>
      </c>
      <c r="H84" s="136">
        <f>SUM(H86,H89:H91)</f>
        <v>48000</v>
      </c>
      <c r="I84" s="136"/>
      <c r="J84" s="136"/>
      <c r="K84" s="136">
        <f>D84</f>
        <v>138000</v>
      </c>
      <c r="L84" s="136">
        <f>D84</f>
        <v>138000</v>
      </c>
      <c r="M84" s="143"/>
    </row>
    <row r="85" spans="2:13" s="112" customFormat="1" ht="15">
      <c r="B85" s="121">
        <v>4214</v>
      </c>
      <c r="C85" s="109" t="s">
        <v>127</v>
      </c>
      <c r="D85" s="136"/>
      <c r="E85" s="135">
        <v>40000</v>
      </c>
      <c r="F85" s="136"/>
      <c r="G85" s="136"/>
      <c r="H85" s="136"/>
      <c r="I85" s="136"/>
      <c r="J85" s="136"/>
      <c r="K85" s="136"/>
      <c r="L85" s="136"/>
      <c r="M85" s="143"/>
    </row>
    <row r="86" spans="2:13" s="112" customFormat="1" ht="15">
      <c r="B86" s="121">
        <v>4221</v>
      </c>
      <c r="C86" s="109" t="s">
        <v>135</v>
      </c>
      <c r="D86" s="135"/>
      <c r="E86" s="135">
        <f>SUM(E87:E88)</f>
        <v>30000</v>
      </c>
      <c r="F86" s="135">
        <v>0</v>
      </c>
      <c r="G86" s="135">
        <v>0</v>
      </c>
      <c r="H86" s="135">
        <f>SUM(H87:H88)</f>
        <v>25000</v>
      </c>
      <c r="I86" s="136"/>
      <c r="J86" s="136"/>
      <c r="K86" s="136"/>
      <c r="L86" s="136"/>
      <c r="M86" s="143"/>
    </row>
    <row r="87" spans="2:13" s="112" customFormat="1" ht="14.25">
      <c r="B87" s="120">
        <v>42211</v>
      </c>
      <c r="C87" s="137" t="s">
        <v>136</v>
      </c>
      <c r="D87" s="135"/>
      <c r="E87" s="135">
        <v>0</v>
      </c>
      <c r="F87" s="135"/>
      <c r="G87" s="135"/>
      <c r="H87" s="135">
        <v>23000</v>
      </c>
      <c r="I87" s="136"/>
      <c r="J87" s="136"/>
      <c r="K87" s="136"/>
      <c r="L87" s="136"/>
      <c r="M87" s="143"/>
    </row>
    <row r="88" spans="2:13" s="112" customFormat="1" ht="14.25">
      <c r="B88" s="120">
        <v>42212</v>
      </c>
      <c r="C88" s="128" t="s">
        <v>110</v>
      </c>
      <c r="D88" s="136"/>
      <c r="E88" s="135">
        <v>30000</v>
      </c>
      <c r="F88" s="136"/>
      <c r="G88" s="136"/>
      <c r="H88" s="135">
        <v>2000</v>
      </c>
      <c r="I88" s="136"/>
      <c r="J88" s="136"/>
      <c r="K88" s="136"/>
      <c r="L88" s="136"/>
      <c r="M88" s="143"/>
    </row>
    <row r="89" spans="2:13" ht="15">
      <c r="B89" s="121">
        <v>4227</v>
      </c>
      <c r="C89" s="109" t="s">
        <v>129</v>
      </c>
      <c r="D89" s="135"/>
      <c r="E89" s="135">
        <v>20000</v>
      </c>
      <c r="F89" s="135"/>
      <c r="G89" s="135"/>
      <c r="H89" s="135">
        <v>5000</v>
      </c>
      <c r="I89" s="135"/>
      <c r="J89" s="136"/>
      <c r="K89" s="135"/>
      <c r="L89" s="135"/>
      <c r="M89" s="145"/>
    </row>
    <row r="90" spans="2:13" ht="26.25">
      <c r="B90" s="121">
        <v>4241</v>
      </c>
      <c r="C90" s="109" t="s">
        <v>35</v>
      </c>
      <c r="D90" s="135"/>
      <c r="E90" s="135"/>
      <c r="F90" s="135">
        <v>0</v>
      </c>
      <c r="G90" s="135">
        <v>0</v>
      </c>
      <c r="H90" s="135">
        <v>17000</v>
      </c>
      <c r="I90" s="135"/>
      <c r="J90" s="136"/>
      <c r="K90" s="135"/>
      <c r="L90" s="135"/>
      <c r="M90" s="145"/>
    </row>
    <row r="91" spans="2:13" ht="15">
      <c r="B91" s="123">
        <v>4262</v>
      </c>
      <c r="C91" s="133" t="s">
        <v>128</v>
      </c>
      <c r="D91" s="151"/>
      <c r="E91" s="151"/>
      <c r="F91" s="151"/>
      <c r="G91" s="151"/>
      <c r="H91" s="151">
        <v>1000</v>
      </c>
      <c r="I91" s="151"/>
      <c r="J91" s="152"/>
      <c r="K91" s="151"/>
      <c r="L91" s="151"/>
      <c r="M91" s="145"/>
    </row>
    <row r="92" spans="2:13" ht="12.75">
      <c r="B92" s="66"/>
      <c r="C92" s="8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s="5" customFormat="1" ht="12.75" customHeight="1">
      <c r="B93" s="66"/>
      <c r="C93" s="8"/>
      <c r="D93" s="143"/>
      <c r="E93" s="143"/>
      <c r="F93" s="143"/>
      <c r="G93" s="143"/>
      <c r="H93" s="143"/>
      <c r="I93" s="143"/>
      <c r="J93" s="143"/>
      <c r="K93" s="143"/>
      <c r="L93" s="143"/>
      <c r="M93" s="143"/>
    </row>
    <row r="94" spans="2:13" s="5" customFormat="1" ht="12.75">
      <c r="B94" s="66"/>
      <c r="C94" s="8"/>
      <c r="D94" s="143"/>
      <c r="E94" s="143"/>
      <c r="F94" s="143"/>
      <c r="G94" s="143"/>
      <c r="H94" s="143"/>
      <c r="I94" s="143"/>
      <c r="J94" s="143"/>
      <c r="K94" s="143"/>
      <c r="L94" s="143"/>
      <c r="M94" s="143"/>
    </row>
    <row r="95" spans="2:13" s="5" customFormat="1" ht="12.75">
      <c r="B95" s="66"/>
      <c r="C95" s="8"/>
      <c r="D95" s="143"/>
      <c r="E95" s="143"/>
      <c r="F95" s="143"/>
      <c r="G95" s="143"/>
      <c r="H95" s="143"/>
      <c r="I95" s="143"/>
      <c r="J95" s="143"/>
      <c r="K95" s="143"/>
      <c r="L95" s="143"/>
      <c r="M95" s="143"/>
    </row>
    <row r="96" spans="2:11" ht="12.75">
      <c r="B96" s="66"/>
      <c r="C96" s="8" t="s">
        <v>41</v>
      </c>
      <c r="D96" s="1"/>
      <c r="E96" s="1"/>
      <c r="F96" s="1"/>
      <c r="G96" s="110"/>
      <c r="H96" s="1"/>
      <c r="I96" s="1"/>
      <c r="J96" s="1"/>
      <c r="K96" s="1"/>
    </row>
    <row r="97" spans="2:11" ht="12.75">
      <c r="B97" s="66"/>
      <c r="C97" s="8"/>
      <c r="D97" s="1"/>
      <c r="E97" s="1"/>
      <c r="F97" s="1"/>
      <c r="G97" s="110"/>
      <c r="H97" s="1"/>
      <c r="I97" s="1"/>
      <c r="J97" s="1"/>
      <c r="K97" s="1"/>
    </row>
    <row r="98" spans="2:11" ht="12.75">
      <c r="B98" s="66"/>
      <c r="C98" s="8"/>
      <c r="D98" s="1"/>
      <c r="E98" s="1"/>
      <c r="F98" s="1"/>
      <c r="G98" s="110"/>
      <c r="H98" s="1"/>
      <c r="I98" s="1"/>
      <c r="J98" s="1"/>
      <c r="K98" s="1"/>
    </row>
    <row r="99" spans="2:11" ht="12.75">
      <c r="B99" s="66"/>
      <c r="C99" s="8"/>
      <c r="D99" s="1"/>
      <c r="E99" s="1"/>
      <c r="F99" s="1"/>
      <c r="G99" s="110"/>
      <c r="H99" s="1"/>
      <c r="I99" s="1"/>
      <c r="J99" s="1"/>
      <c r="K99" s="1"/>
    </row>
    <row r="100" spans="2:7" s="5" customFormat="1" ht="12.75" customHeight="1">
      <c r="B100" s="66"/>
      <c r="C100" s="8"/>
      <c r="G100" s="126"/>
    </row>
    <row r="101" spans="2:7" s="5" customFormat="1" ht="12.75">
      <c r="B101" s="66"/>
      <c r="C101" s="8"/>
      <c r="G101" s="126"/>
    </row>
    <row r="102" spans="2:7" s="5" customFormat="1" ht="12.75">
      <c r="B102" s="66"/>
      <c r="C102" s="8"/>
      <c r="G102" s="126"/>
    </row>
    <row r="103" spans="2:11" ht="12.75">
      <c r="B103" s="66"/>
      <c r="C103" s="8"/>
      <c r="D103" s="1"/>
      <c r="E103" s="1"/>
      <c r="F103" s="1"/>
      <c r="G103" s="110"/>
      <c r="H103" s="1"/>
      <c r="I103" s="1"/>
      <c r="J103" s="1"/>
      <c r="K103" s="1"/>
    </row>
    <row r="104" spans="2:11" ht="12.75">
      <c r="B104" s="66"/>
      <c r="C104" s="8"/>
      <c r="D104" s="1"/>
      <c r="E104" s="1"/>
      <c r="F104" s="1"/>
      <c r="G104" s="110"/>
      <c r="H104" s="1"/>
      <c r="I104" s="1"/>
      <c r="J104" s="1"/>
      <c r="K104" s="1"/>
    </row>
    <row r="105" spans="2:11" ht="12.75">
      <c r="B105" s="66"/>
      <c r="C105" s="8"/>
      <c r="D105" s="1"/>
      <c r="E105" s="1"/>
      <c r="F105" s="1"/>
      <c r="G105" s="110"/>
      <c r="H105" s="1"/>
      <c r="I105" s="1"/>
      <c r="J105" s="1"/>
      <c r="K105" s="1"/>
    </row>
    <row r="106" spans="2:7" s="5" customFormat="1" ht="12.75">
      <c r="B106" s="66"/>
      <c r="C106" s="8"/>
      <c r="G106" s="126"/>
    </row>
    <row r="107" spans="2:11" ht="12.75">
      <c r="B107" s="66"/>
      <c r="C107" s="8"/>
      <c r="D107" s="1"/>
      <c r="E107" s="1"/>
      <c r="F107" s="1"/>
      <c r="G107" s="110"/>
      <c r="H107" s="1"/>
      <c r="I107" s="1"/>
      <c r="J107" s="1"/>
      <c r="K107" s="1"/>
    </row>
    <row r="108" spans="2:11" ht="12.75">
      <c r="B108" s="66"/>
      <c r="C108" s="8"/>
      <c r="D108" s="1"/>
      <c r="E108" s="1"/>
      <c r="F108" s="1"/>
      <c r="G108" s="110"/>
      <c r="H108" s="1"/>
      <c r="I108" s="1"/>
      <c r="J108" s="1"/>
      <c r="K108" s="1"/>
    </row>
    <row r="109" spans="2:11" ht="12.75">
      <c r="B109" s="66"/>
      <c r="C109" s="8"/>
      <c r="D109" s="1"/>
      <c r="E109" s="1"/>
      <c r="F109" s="1"/>
      <c r="G109" s="110"/>
      <c r="H109" s="1"/>
      <c r="I109" s="1"/>
      <c r="J109" s="1"/>
      <c r="K109" s="1"/>
    </row>
    <row r="110" spans="2:11" ht="12.75">
      <c r="B110" s="66"/>
      <c r="C110" s="8"/>
      <c r="D110" s="1"/>
      <c r="E110" s="1"/>
      <c r="F110" s="1"/>
      <c r="G110" s="110"/>
      <c r="H110" s="1"/>
      <c r="I110" s="1"/>
      <c r="J110" s="1"/>
      <c r="K110" s="1"/>
    </row>
    <row r="111" spans="2:7" s="5" customFormat="1" ht="12.75">
      <c r="B111" s="66"/>
      <c r="C111" s="8"/>
      <c r="G111" s="126"/>
    </row>
    <row r="112" spans="2:11" ht="12.75">
      <c r="B112" s="66"/>
      <c r="C112" s="8"/>
      <c r="D112" s="1"/>
      <c r="E112" s="1"/>
      <c r="F112" s="1"/>
      <c r="G112" s="110"/>
      <c r="H112" s="1"/>
      <c r="I112" s="1"/>
      <c r="J112" s="1"/>
      <c r="K112" s="1"/>
    </row>
    <row r="113" spans="2:11" ht="12.75">
      <c r="B113" s="66"/>
      <c r="C113" s="8"/>
      <c r="D113" s="1"/>
      <c r="E113" s="1"/>
      <c r="F113" s="1"/>
      <c r="G113" s="110"/>
      <c r="H113" s="1"/>
      <c r="I113" s="1"/>
      <c r="J113" s="1"/>
      <c r="K113" s="1"/>
    </row>
    <row r="114" spans="2:7" s="5" customFormat="1" ht="12.75" customHeight="1">
      <c r="B114" s="66"/>
      <c r="C114" s="8"/>
      <c r="G114" s="126"/>
    </row>
    <row r="115" spans="2:7" s="5" customFormat="1" ht="12.75">
      <c r="B115" s="66"/>
      <c r="C115" s="8"/>
      <c r="G115" s="126"/>
    </row>
    <row r="116" spans="2:7" s="5" customFormat="1" ht="12.75">
      <c r="B116" s="66"/>
      <c r="C116" s="8"/>
      <c r="G116" s="126"/>
    </row>
    <row r="117" spans="2:11" ht="12.75">
      <c r="B117" s="66"/>
      <c r="C117" s="8"/>
      <c r="D117" s="1"/>
      <c r="E117" s="1"/>
      <c r="F117" s="1"/>
      <c r="G117" s="110"/>
      <c r="H117" s="1"/>
      <c r="I117" s="1"/>
      <c r="J117" s="1"/>
      <c r="K117" s="1"/>
    </row>
    <row r="118" spans="2:11" ht="12.75">
      <c r="B118" s="66"/>
      <c r="C118" s="8"/>
      <c r="D118" s="1"/>
      <c r="E118" s="1"/>
      <c r="F118" s="1"/>
      <c r="G118" s="110"/>
      <c r="H118" s="1"/>
      <c r="I118" s="1"/>
      <c r="J118" s="1"/>
      <c r="K118" s="1"/>
    </row>
    <row r="119" spans="2:11" ht="12.75">
      <c r="B119" s="66"/>
      <c r="C119" s="8"/>
      <c r="D119" s="1"/>
      <c r="E119" s="1"/>
      <c r="F119" s="1"/>
      <c r="G119" s="110"/>
      <c r="H119" s="1"/>
      <c r="I119" s="1"/>
      <c r="J119" s="1"/>
      <c r="K119" s="1"/>
    </row>
    <row r="120" spans="2:7" s="5" customFormat="1" ht="12.75">
      <c r="B120" s="66"/>
      <c r="C120" s="8"/>
      <c r="G120" s="126"/>
    </row>
    <row r="121" spans="2:11" ht="12.75">
      <c r="B121" s="66"/>
      <c r="C121" s="8"/>
      <c r="D121" s="1"/>
      <c r="E121" s="1"/>
      <c r="F121" s="1"/>
      <c r="G121" s="110"/>
      <c r="H121" s="1"/>
      <c r="I121" s="1"/>
      <c r="J121" s="1"/>
      <c r="K121" s="1"/>
    </row>
    <row r="122" spans="2:11" ht="12.75">
      <c r="B122" s="66"/>
      <c r="C122" s="8"/>
      <c r="D122" s="1"/>
      <c r="E122" s="1"/>
      <c r="F122" s="1"/>
      <c r="G122" s="110"/>
      <c r="H122" s="1"/>
      <c r="I122" s="1"/>
      <c r="J122" s="1"/>
      <c r="K122" s="1"/>
    </row>
    <row r="123" spans="2:11" ht="12.75">
      <c r="B123" s="66"/>
      <c r="C123" s="8"/>
      <c r="D123" s="1"/>
      <c r="E123" s="1"/>
      <c r="F123" s="1"/>
      <c r="G123" s="110"/>
      <c r="H123" s="1"/>
      <c r="I123" s="1"/>
      <c r="J123" s="1"/>
      <c r="K123" s="1"/>
    </row>
    <row r="124" spans="2:11" ht="12.75">
      <c r="B124" s="66"/>
      <c r="C124" s="8"/>
      <c r="D124" s="1"/>
      <c r="E124" s="1"/>
      <c r="F124" s="1"/>
      <c r="G124" s="110"/>
      <c r="H124" s="1"/>
      <c r="I124" s="1"/>
      <c r="J124" s="1"/>
      <c r="K124" s="1"/>
    </row>
    <row r="125" spans="2:7" s="5" customFormat="1" ht="12.75">
      <c r="B125" s="66"/>
      <c r="C125" s="8"/>
      <c r="G125" s="126"/>
    </row>
    <row r="126" spans="2:11" ht="12.75">
      <c r="B126" s="66"/>
      <c r="C126" s="8"/>
      <c r="D126" s="1"/>
      <c r="E126" s="1"/>
      <c r="F126" s="1"/>
      <c r="G126" s="110"/>
      <c r="H126" s="1"/>
      <c r="I126" s="1"/>
      <c r="J126" s="1"/>
      <c r="K126" s="1"/>
    </row>
    <row r="127" spans="2:11" ht="12.75">
      <c r="B127" s="66"/>
      <c r="C127" s="8"/>
      <c r="D127" s="1"/>
      <c r="E127" s="1"/>
      <c r="F127" s="1"/>
      <c r="G127" s="110"/>
      <c r="H127" s="1"/>
      <c r="I127" s="1"/>
      <c r="J127" s="1"/>
      <c r="K127" s="1"/>
    </row>
    <row r="128" spans="2:7" s="5" customFormat="1" ht="12.75" customHeight="1">
      <c r="B128" s="66"/>
      <c r="C128" s="8"/>
      <c r="G128" s="126"/>
    </row>
    <row r="129" spans="2:7" s="5" customFormat="1" ht="12.75">
      <c r="B129" s="66"/>
      <c r="C129" s="8"/>
      <c r="G129" s="126"/>
    </row>
    <row r="130" spans="2:7" s="5" customFormat="1" ht="12.75">
      <c r="B130" s="66"/>
      <c r="C130" s="8"/>
      <c r="G130" s="126"/>
    </row>
    <row r="131" spans="2:11" ht="12.75">
      <c r="B131" s="66"/>
      <c r="C131" s="8"/>
      <c r="D131" s="1"/>
      <c r="E131" s="1"/>
      <c r="F131" s="1"/>
      <c r="G131" s="110"/>
      <c r="H131" s="1"/>
      <c r="I131" s="1"/>
      <c r="J131" s="1"/>
      <c r="K131" s="1"/>
    </row>
    <row r="132" spans="2:11" ht="12.75">
      <c r="B132" s="66"/>
      <c r="C132" s="8"/>
      <c r="D132" s="1"/>
      <c r="E132" s="1"/>
      <c r="F132" s="1"/>
      <c r="G132" s="110"/>
      <c r="H132" s="1"/>
      <c r="I132" s="1"/>
      <c r="J132" s="1"/>
      <c r="K132" s="1"/>
    </row>
    <row r="133" spans="2:11" ht="12.75">
      <c r="B133" s="66"/>
      <c r="C133" s="8"/>
      <c r="D133" s="1"/>
      <c r="E133" s="1"/>
      <c r="F133" s="1"/>
      <c r="G133" s="110"/>
      <c r="H133" s="1"/>
      <c r="I133" s="1"/>
      <c r="J133" s="1"/>
      <c r="K133" s="1"/>
    </row>
    <row r="134" spans="2:7" s="5" customFormat="1" ht="12.75">
      <c r="B134" s="66"/>
      <c r="C134" s="8"/>
      <c r="G134" s="126"/>
    </row>
    <row r="135" spans="2:11" ht="12.75">
      <c r="B135" s="66"/>
      <c r="C135" s="8"/>
      <c r="D135" s="1"/>
      <c r="E135" s="1"/>
      <c r="F135" s="1"/>
      <c r="G135" s="110"/>
      <c r="H135" s="1"/>
      <c r="I135" s="1"/>
      <c r="J135" s="1"/>
      <c r="K135" s="1"/>
    </row>
    <row r="136" spans="2:11" ht="12.75">
      <c r="B136" s="66"/>
      <c r="C136" s="8"/>
      <c r="D136" s="1"/>
      <c r="E136" s="1"/>
      <c r="F136" s="1"/>
      <c r="G136" s="110"/>
      <c r="H136" s="1"/>
      <c r="I136" s="1"/>
      <c r="J136" s="1"/>
      <c r="K136" s="1"/>
    </row>
    <row r="137" spans="2:11" ht="12.75">
      <c r="B137" s="66"/>
      <c r="C137" s="8"/>
      <c r="D137" s="1"/>
      <c r="E137" s="1"/>
      <c r="F137" s="1"/>
      <c r="G137" s="110"/>
      <c r="H137" s="1"/>
      <c r="I137" s="1"/>
      <c r="J137" s="1"/>
      <c r="K137" s="1"/>
    </row>
    <row r="138" spans="2:11" ht="12.75">
      <c r="B138" s="66"/>
      <c r="C138" s="8"/>
      <c r="D138" s="1"/>
      <c r="E138" s="1"/>
      <c r="F138" s="1"/>
      <c r="G138" s="110"/>
      <c r="H138" s="1"/>
      <c r="I138" s="1"/>
      <c r="J138" s="1"/>
      <c r="K138" s="1"/>
    </row>
    <row r="139" spans="2:7" s="5" customFormat="1" ht="12.75">
      <c r="B139" s="66"/>
      <c r="C139" s="8"/>
      <c r="G139" s="126"/>
    </row>
    <row r="140" spans="2:11" ht="12.75">
      <c r="B140" s="66"/>
      <c r="C140" s="8"/>
      <c r="D140" s="1"/>
      <c r="E140" s="1"/>
      <c r="F140" s="1"/>
      <c r="G140" s="110"/>
      <c r="H140" s="1"/>
      <c r="I140" s="1"/>
      <c r="J140" s="1"/>
      <c r="K140" s="1"/>
    </row>
    <row r="141" spans="2:11" ht="12.75">
      <c r="B141" s="66"/>
      <c r="C141" s="8"/>
      <c r="D141" s="1"/>
      <c r="E141" s="1"/>
      <c r="F141" s="1"/>
      <c r="G141" s="110"/>
      <c r="H141" s="1"/>
      <c r="I141" s="1"/>
      <c r="J141" s="1"/>
      <c r="K141" s="1"/>
    </row>
    <row r="142" spans="2:7" s="5" customFormat="1" ht="12.75">
      <c r="B142" s="66"/>
      <c r="C142" s="8"/>
      <c r="G142" s="126"/>
    </row>
    <row r="143" spans="2:7" s="5" customFormat="1" ht="12.75">
      <c r="B143" s="66"/>
      <c r="C143" s="8"/>
      <c r="G143" s="126"/>
    </row>
    <row r="144" spans="2:7" s="5" customFormat="1" ht="12.75">
      <c r="B144" s="66"/>
      <c r="C144" s="8"/>
      <c r="G144" s="126"/>
    </row>
    <row r="145" spans="2:11" ht="12.75">
      <c r="B145" s="66"/>
      <c r="C145" s="8"/>
      <c r="D145" s="1"/>
      <c r="E145" s="1"/>
      <c r="F145" s="1"/>
      <c r="G145" s="110"/>
      <c r="H145" s="1"/>
      <c r="I145" s="1"/>
      <c r="J145" s="1"/>
      <c r="K145" s="1"/>
    </row>
    <row r="146" spans="2:11" ht="12.75">
      <c r="B146" s="66"/>
      <c r="C146" s="8"/>
      <c r="D146" s="1"/>
      <c r="E146" s="1"/>
      <c r="F146" s="1"/>
      <c r="G146" s="110"/>
      <c r="H146" s="1"/>
      <c r="I146" s="1"/>
      <c r="J146" s="1"/>
      <c r="K146" s="1"/>
    </row>
    <row r="147" spans="2:11" ht="12.75">
      <c r="B147" s="66"/>
      <c r="C147" s="8"/>
      <c r="D147" s="1"/>
      <c r="E147" s="1"/>
      <c r="F147" s="1"/>
      <c r="G147" s="110"/>
      <c r="H147" s="1"/>
      <c r="I147" s="1"/>
      <c r="J147" s="1"/>
      <c r="K147" s="1"/>
    </row>
    <row r="148" spans="2:7" s="5" customFormat="1" ht="12.75">
      <c r="B148" s="66"/>
      <c r="C148" s="8"/>
      <c r="G148" s="126"/>
    </row>
    <row r="149" spans="2:11" ht="12.75">
      <c r="B149" s="66"/>
      <c r="C149" s="8"/>
      <c r="D149" s="1"/>
      <c r="E149" s="1"/>
      <c r="F149" s="1"/>
      <c r="G149" s="110"/>
      <c r="H149" s="1"/>
      <c r="I149" s="1"/>
      <c r="J149" s="1"/>
      <c r="K149" s="1"/>
    </row>
    <row r="150" spans="2:11" ht="12.75">
      <c r="B150" s="66"/>
      <c r="C150" s="8"/>
      <c r="D150" s="1"/>
      <c r="E150" s="1"/>
      <c r="F150" s="1"/>
      <c r="G150" s="110"/>
      <c r="H150" s="1"/>
      <c r="I150" s="1"/>
      <c r="J150" s="1"/>
      <c r="K150" s="1"/>
    </row>
    <row r="151" spans="2:11" ht="12.75">
      <c r="B151" s="66"/>
      <c r="C151" s="8"/>
      <c r="D151" s="1"/>
      <c r="E151" s="1"/>
      <c r="F151" s="1"/>
      <c r="G151" s="110"/>
      <c r="H151" s="1"/>
      <c r="I151" s="1"/>
      <c r="J151" s="1"/>
      <c r="K151" s="1"/>
    </row>
    <row r="152" spans="2:11" ht="12.75">
      <c r="B152" s="66"/>
      <c r="C152" s="8"/>
      <c r="D152" s="1"/>
      <c r="E152" s="1"/>
      <c r="F152" s="1"/>
      <c r="G152" s="110"/>
      <c r="H152" s="1"/>
      <c r="I152" s="1"/>
      <c r="J152" s="1"/>
      <c r="K152" s="1"/>
    </row>
    <row r="153" spans="2:7" s="5" customFormat="1" ht="12.75">
      <c r="B153" s="66"/>
      <c r="C153" s="8"/>
      <c r="G153" s="126"/>
    </row>
    <row r="154" spans="2:11" ht="12.75">
      <c r="B154" s="66"/>
      <c r="C154" s="8"/>
      <c r="D154" s="1"/>
      <c r="E154" s="1"/>
      <c r="F154" s="1"/>
      <c r="G154" s="110"/>
      <c r="H154" s="1"/>
      <c r="I154" s="1"/>
      <c r="J154" s="1"/>
      <c r="K154" s="1"/>
    </row>
    <row r="155" spans="2:7" s="5" customFormat="1" ht="12.75">
      <c r="B155" s="66"/>
      <c r="C155" s="8"/>
      <c r="G155" s="126"/>
    </row>
    <row r="156" spans="2:7" s="5" customFormat="1" ht="12.75">
      <c r="B156" s="66"/>
      <c r="C156" s="8"/>
      <c r="G156" s="126"/>
    </row>
    <row r="157" spans="2:11" ht="12.75">
      <c r="B157" s="66"/>
      <c r="C157" s="8"/>
      <c r="D157" s="1"/>
      <c r="E157" s="1"/>
      <c r="F157" s="1"/>
      <c r="G157" s="110"/>
      <c r="H157" s="1"/>
      <c r="I157" s="1"/>
      <c r="J157" s="1"/>
      <c r="K157" s="1"/>
    </row>
    <row r="158" spans="2:11" ht="12.75">
      <c r="B158" s="66"/>
      <c r="C158" s="8"/>
      <c r="D158" s="1"/>
      <c r="E158" s="1"/>
      <c r="F158" s="1"/>
      <c r="G158" s="110"/>
      <c r="H158" s="1"/>
      <c r="I158" s="1"/>
      <c r="J158" s="1"/>
      <c r="K158" s="1"/>
    </row>
    <row r="159" spans="2:11" ht="12.75">
      <c r="B159" s="66"/>
      <c r="C159" s="8"/>
      <c r="D159" s="1"/>
      <c r="E159" s="1"/>
      <c r="F159" s="1"/>
      <c r="G159" s="110"/>
      <c r="H159" s="1"/>
      <c r="I159" s="1"/>
      <c r="J159" s="1"/>
      <c r="K159" s="1"/>
    </row>
    <row r="160" spans="2:7" s="5" customFormat="1" ht="12.75" customHeight="1">
      <c r="B160" s="66"/>
      <c r="C160" s="8"/>
      <c r="G160" s="126"/>
    </row>
    <row r="161" spans="2:7" s="5" customFormat="1" ht="12.75">
      <c r="B161" s="66"/>
      <c r="C161" s="8"/>
      <c r="G161" s="126"/>
    </row>
    <row r="162" spans="2:7" s="5" customFormat="1" ht="12.75">
      <c r="B162" s="66"/>
      <c r="C162" s="8"/>
      <c r="G162" s="126"/>
    </row>
    <row r="163" spans="2:11" ht="12.75">
      <c r="B163" s="66"/>
      <c r="C163" s="8"/>
      <c r="D163" s="1"/>
      <c r="E163" s="1"/>
      <c r="F163" s="1"/>
      <c r="G163" s="110"/>
      <c r="H163" s="1"/>
      <c r="I163" s="1"/>
      <c r="J163" s="1"/>
      <c r="K163" s="1"/>
    </row>
    <row r="164" spans="2:11" ht="12.75">
      <c r="B164" s="66"/>
      <c r="C164" s="8"/>
      <c r="D164" s="1"/>
      <c r="E164" s="1"/>
      <c r="F164" s="1"/>
      <c r="G164" s="110"/>
      <c r="H164" s="1"/>
      <c r="I164" s="1"/>
      <c r="J164" s="1"/>
      <c r="K164" s="1"/>
    </row>
    <row r="165" spans="2:11" ht="12.75">
      <c r="B165" s="66"/>
      <c r="C165" s="8"/>
      <c r="D165" s="1"/>
      <c r="E165" s="1"/>
      <c r="F165" s="1"/>
      <c r="G165" s="110"/>
      <c r="H165" s="1"/>
      <c r="I165" s="1"/>
      <c r="J165" s="1"/>
      <c r="K165" s="1"/>
    </row>
    <row r="166" spans="2:7" s="5" customFormat="1" ht="12.75">
      <c r="B166" s="66"/>
      <c r="C166" s="8"/>
      <c r="G166" s="126"/>
    </row>
    <row r="167" spans="2:11" ht="12.75">
      <c r="B167" s="66"/>
      <c r="C167" s="8"/>
      <c r="D167" s="1"/>
      <c r="E167" s="1"/>
      <c r="F167" s="1"/>
      <c r="G167" s="110"/>
      <c r="H167" s="1"/>
      <c r="I167" s="1"/>
      <c r="J167" s="1"/>
      <c r="K167" s="1"/>
    </row>
    <row r="168" spans="2:11" ht="12.75">
      <c r="B168" s="66"/>
      <c r="C168" s="8"/>
      <c r="D168" s="1"/>
      <c r="E168" s="1"/>
      <c r="F168" s="1"/>
      <c r="G168" s="110"/>
      <c r="H168" s="1"/>
      <c r="I168" s="1"/>
      <c r="J168" s="1"/>
      <c r="K168" s="1"/>
    </row>
    <row r="169" spans="2:11" ht="12.75">
      <c r="B169" s="66"/>
      <c r="C169" s="8"/>
      <c r="D169" s="1"/>
      <c r="E169" s="1"/>
      <c r="F169" s="1"/>
      <c r="G169" s="110"/>
      <c r="H169" s="1"/>
      <c r="I169" s="1"/>
      <c r="J169" s="1"/>
      <c r="K169" s="1"/>
    </row>
    <row r="170" spans="2:11" ht="12.75">
      <c r="B170" s="66"/>
      <c r="C170" s="8"/>
      <c r="D170" s="1"/>
      <c r="E170" s="1"/>
      <c r="F170" s="1"/>
      <c r="G170" s="110"/>
      <c r="H170" s="1"/>
      <c r="I170" s="1"/>
      <c r="J170" s="1"/>
      <c r="K170" s="1"/>
    </row>
    <row r="171" spans="2:7" s="5" customFormat="1" ht="12.75">
      <c r="B171" s="66"/>
      <c r="C171" s="8"/>
      <c r="G171" s="126"/>
    </row>
    <row r="172" spans="2:11" ht="12.75">
      <c r="B172" s="66"/>
      <c r="C172" s="8"/>
      <c r="D172" s="1"/>
      <c r="E172" s="1"/>
      <c r="F172" s="1"/>
      <c r="G172" s="110"/>
      <c r="H172" s="1"/>
      <c r="I172" s="1"/>
      <c r="J172" s="1"/>
      <c r="K172" s="1"/>
    </row>
    <row r="173" spans="2:7" s="5" customFormat="1" ht="12.75">
      <c r="B173" s="66"/>
      <c r="C173" s="8"/>
      <c r="G173" s="126"/>
    </row>
    <row r="174" spans="2:11" ht="12.75">
      <c r="B174" s="66"/>
      <c r="C174" s="8"/>
      <c r="D174" s="1"/>
      <c r="E174" s="1"/>
      <c r="F174" s="1"/>
      <c r="G174" s="110"/>
      <c r="H174" s="1"/>
      <c r="I174" s="1"/>
      <c r="J174" s="1"/>
      <c r="K174" s="1"/>
    </row>
    <row r="175" spans="2:7" s="5" customFormat="1" ht="12.75">
      <c r="B175" s="66"/>
      <c r="C175" s="8"/>
      <c r="G175" s="126"/>
    </row>
    <row r="176" spans="2:7" s="5" customFormat="1" ht="12.75">
      <c r="B176" s="66"/>
      <c r="C176" s="8"/>
      <c r="G176" s="126"/>
    </row>
    <row r="177" spans="2:11" ht="12.75" customHeight="1">
      <c r="B177" s="66"/>
      <c r="C177" s="8"/>
      <c r="D177" s="1"/>
      <c r="E177" s="1"/>
      <c r="F177" s="1"/>
      <c r="G177" s="110"/>
      <c r="H177" s="1"/>
      <c r="I177" s="1"/>
      <c r="J177" s="1"/>
      <c r="K177" s="1"/>
    </row>
    <row r="178" spans="2:11" ht="12.75">
      <c r="B178" s="66"/>
      <c r="C178" s="8"/>
      <c r="D178" s="1"/>
      <c r="E178" s="1"/>
      <c r="F178" s="1"/>
      <c r="G178" s="110"/>
      <c r="H178" s="1"/>
      <c r="I178" s="1"/>
      <c r="J178" s="1"/>
      <c r="K178" s="1"/>
    </row>
    <row r="179" spans="2:11" ht="12.75">
      <c r="B179" s="66"/>
      <c r="C179" s="8"/>
      <c r="D179" s="1"/>
      <c r="E179" s="1"/>
      <c r="F179" s="1"/>
      <c r="G179" s="110"/>
      <c r="H179" s="1"/>
      <c r="I179" s="1"/>
      <c r="J179" s="1"/>
      <c r="K179" s="1"/>
    </row>
    <row r="180" spans="2:7" s="5" customFormat="1" ht="12.75">
      <c r="B180" s="66"/>
      <c r="C180" s="8"/>
      <c r="G180" s="126"/>
    </row>
    <row r="181" spans="2:7" s="5" customFormat="1" ht="12.75">
      <c r="B181" s="66"/>
      <c r="C181" s="8"/>
      <c r="G181" s="126"/>
    </row>
    <row r="182" spans="2:7" s="5" customFormat="1" ht="12.75">
      <c r="B182" s="66"/>
      <c r="C182" s="8"/>
      <c r="G182" s="126"/>
    </row>
    <row r="183" spans="2:11" ht="12.75">
      <c r="B183" s="66"/>
      <c r="C183" s="8"/>
      <c r="D183" s="1"/>
      <c r="E183" s="1"/>
      <c r="F183" s="1"/>
      <c r="G183" s="110"/>
      <c r="H183" s="1"/>
      <c r="I183" s="1"/>
      <c r="J183" s="1"/>
      <c r="K183" s="1"/>
    </row>
    <row r="184" spans="2:11" ht="12.75">
      <c r="B184" s="66"/>
      <c r="C184" s="8"/>
      <c r="D184" s="1"/>
      <c r="E184" s="1"/>
      <c r="F184" s="1"/>
      <c r="G184" s="110"/>
      <c r="H184" s="1"/>
      <c r="I184" s="1"/>
      <c r="J184" s="1"/>
      <c r="K184" s="1"/>
    </row>
    <row r="185" spans="2:11" ht="12.75">
      <c r="B185" s="66"/>
      <c r="C185" s="8"/>
      <c r="D185" s="1"/>
      <c r="E185" s="1"/>
      <c r="F185" s="1"/>
      <c r="G185" s="110"/>
      <c r="H185" s="1"/>
      <c r="I185" s="1"/>
      <c r="J185" s="1"/>
      <c r="K185" s="1"/>
    </row>
    <row r="186" spans="2:7" s="5" customFormat="1" ht="12.75">
      <c r="B186" s="66"/>
      <c r="C186" s="8"/>
      <c r="G186" s="126"/>
    </row>
    <row r="187" spans="2:11" ht="12.75">
      <c r="B187" s="66"/>
      <c r="C187" s="8"/>
      <c r="D187" s="1"/>
      <c r="E187" s="1"/>
      <c r="F187" s="1"/>
      <c r="G187" s="110"/>
      <c r="H187" s="1"/>
      <c r="I187" s="1"/>
      <c r="J187" s="1"/>
      <c r="K187" s="1"/>
    </row>
    <row r="188" spans="2:11" ht="12.75">
      <c r="B188" s="66"/>
      <c r="C188" s="8"/>
      <c r="D188" s="1"/>
      <c r="E188" s="1"/>
      <c r="F188" s="1"/>
      <c r="G188" s="110"/>
      <c r="H188" s="1"/>
      <c r="I188" s="1"/>
      <c r="J188" s="1"/>
      <c r="K188" s="1"/>
    </row>
    <row r="189" spans="2:11" ht="12.75">
      <c r="B189" s="66"/>
      <c r="C189" s="8"/>
      <c r="D189" s="1"/>
      <c r="E189" s="1"/>
      <c r="F189" s="1"/>
      <c r="G189" s="110"/>
      <c r="H189" s="1"/>
      <c r="I189" s="1"/>
      <c r="J189" s="1"/>
      <c r="K189" s="1"/>
    </row>
    <row r="190" spans="2:11" ht="12.75">
      <c r="B190" s="66"/>
      <c r="C190" s="8"/>
      <c r="D190" s="1"/>
      <c r="E190" s="1"/>
      <c r="F190" s="1"/>
      <c r="G190" s="110"/>
      <c r="H190" s="1"/>
      <c r="I190" s="1"/>
      <c r="J190" s="1"/>
      <c r="K190" s="1"/>
    </row>
    <row r="191" spans="2:7" s="5" customFormat="1" ht="12.75">
      <c r="B191" s="66"/>
      <c r="C191" s="8"/>
      <c r="G191" s="126"/>
    </row>
    <row r="192" spans="2:11" ht="12.75">
      <c r="B192" s="66"/>
      <c r="C192" s="8"/>
      <c r="D192" s="1"/>
      <c r="E192" s="1"/>
      <c r="F192" s="1"/>
      <c r="G192" s="110"/>
      <c r="H192" s="1"/>
      <c r="I192" s="1"/>
      <c r="J192" s="1"/>
      <c r="K192" s="1"/>
    </row>
    <row r="193" spans="2:7" s="5" customFormat="1" ht="12.75">
      <c r="B193" s="66"/>
      <c r="C193" s="8"/>
      <c r="G193" s="126"/>
    </row>
    <row r="194" spans="2:7" s="5" customFormat="1" ht="12.75">
      <c r="B194" s="66"/>
      <c r="C194" s="8"/>
      <c r="G194" s="126"/>
    </row>
    <row r="195" spans="2:11" ht="12.75">
      <c r="B195" s="66"/>
      <c r="C195" s="8"/>
      <c r="D195" s="1"/>
      <c r="E195" s="1"/>
      <c r="F195" s="1"/>
      <c r="G195" s="110"/>
      <c r="H195" s="1"/>
      <c r="I195" s="1"/>
      <c r="J195" s="1"/>
      <c r="K195" s="1"/>
    </row>
    <row r="196" spans="2:7" s="5" customFormat="1" ht="12.75">
      <c r="B196" s="66"/>
      <c r="C196" s="8"/>
      <c r="G196" s="126"/>
    </row>
    <row r="197" spans="2:11" ht="12.75">
      <c r="B197" s="66"/>
      <c r="C197" s="8"/>
      <c r="D197" s="1"/>
      <c r="E197" s="1"/>
      <c r="F197" s="1"/>
      <c r="G197" s="110"/>
      <c r="H197" s="1"/>
      <c r="I197" s="1"/>
      <c r="J197" s="1"/>
      <c r="K197" s="1"/>
    </row>
    <row r="198" spans="2:11" ht="12.75">
      <c r="B198" s="66"/>
      <c r="C198" s="8"/>
      <c r="D198" s="1"/>
      <c r="E198" s="1"/>
      <c r="F198" s="1"/>
      <c r="G198" s="110"/>
      <c r="H198" s="1"/>
      <c r="I198" s="1"/>
      <c r="J198" s="1"/>
      <c r="K198" s="1"/>
    </row>
    <row r="199" spans="2:11" ht="12.75">
      <c r="B199" s="66"/>
      <c r="C199" s="8"/>
      <c r="D199" s="1"/>
      <c r="E199" s="1"/>
      <c r="F199" s="1"/>
      <c r="G199" s="110"/>
      <c r="H199" s="1"/>
      <c r="I199" s="1"/>
      <c r="J199" s="1"/>
      <c r="K199" s="1"/>
    </row>
    <row r="200" spans="2:11" ht="12.75">
      <c r="B200" s="66"/>
      <c r="C200" s="8"/>
      <c r="D200" s="1"/>
      <c r="E200" s="1"/>
      <c r="F200" s="1"/>
      <c r="G200" s="110"/>
      <c r="H200" s="1"/>
      <c r="I200" s="1"/>
      <c r="J200" s="1"/>
      <c r="K200" s="1"/>
    </row>
    <row r="201" spans="2:11" ht="12.75">
      <c r="B201" s="66"/>
      <c r="C201" s="8"/>
      <c r="D201" s="1"/>
      <c r="E201" s="1"/>
      <c r="F201" s="1"/>
      <c r="G201" s="110"/>
      <c r="H201" s="1"/>
      <c r="I201" s="1"/>
      <c r="J201" s="1"/>
      <c r="K201" s="1"/>
    </row>
    <row r="202" spans="2:11" ht="12.75">
      <c r="B202" s="66"/>
      <c r="C202" s="8"/>
      <c r="D202" s="1"/>
      <c r="E202" s="1"/>
      <c r="F202" s="1"/>
      <c r="G202" s="110"/>
      <c r="H202" s="1"/>
      <c r="I202" s="1"/>
      <c r="J202" s="1"/>
      <c r="K202" s="1"/>
    </row>
    <row r="203" spans="2:11" ht="12.75">
      <c r="B203" s="66"/>
      <c r="C203" s="8"/>
      <c r="D203" s="1"/>
      <c r="E203" s="1"/>
      <c r="F203" s="1"/>
      <c r="G203" s="110"/>
      <c r="H203" s="1"/>
      <c r="I203" s="1"/>
      <c r="J203" s="1"/>
      <c r="K203" s="1"/>
    </row>
    <row r="204" spans="2:11" ht="12.75">
      <c r="B204" s="66"/>
      <c r="C204" s="8"/>
      <c r="D204" s="1"/>
      <c r="E204" s="1"/>
      <c r="F204" s="1"/>
      <c r="G204" s="110"/>
      <c r="H204" s="1"/>
      <c r="I204" s="1"/>
      <c r="J204" s="1"/>
      <c r="K204" s="1"/>
    </row>
    <row r="205" spans="2:11" ht="12.75">
      <c r="B205" s="66"/>
      <c r="C205" s="8"/>
      <c r="D205" s="1"/>
      <c r="E205" s="1"/>
      <c r="F205" s="1"/>
      <c r="G205" s="110"/>
      <c r="H205" s="1"/>
      <c r="I205" s="1"/>
      <c r="J205" s="1"/>
      <c r="K205" s="1"/>
    </row>
    <row r="206" spans="2:11" ht="12.75">
      <c r="B206" s="66"/>
      <c r="C206" s="8"/>
      <c r="D206" s="1"/>
      <c r="E206" s="1"/>
      <c r="F206" s="1"/>
      <c r="G206" s="110"/>
      <c r="H206" s="1"/>
      <c r="I206" s="1"/>
      <c r="J206" s="1"/>
      <c r="K206" s="1"/>
    </row>
    <row r="207" spans="2:11" ht="12.75">
      <c r="B207" s="66"/>
      <c r="C207" s="8"/>
      <c r="D207" s="1"/>
      <c r="E207" s="1"/>
      <c r="F207" s="1"/>
      <c r="G207" s="110"/>
      <c r="H207" s="1"/>
      <c r="I207" s="1"/>
      <c r="J207" s="1"/>
      <c r="K207" s="1"/>
    </row>
    <row r="208" spans="2:11" ht="12.75">
      <c r="B208" s="66"/>
      <c r="C208" s="8"/>
      <c r="D208" s="1"/>
      <c r="E208" s="1"/>
      <c r="F208" s="1"/>
      <c r="G208" s="110"/>
      <c r="H208" s="1"/>
      <c r="I208" s="1"/>
      <c r="J208" s="1"/>
      <c r="K208" s="1"/>
    </row>
    <row r="209" spans="2:11" ht="12.75">
      <c r="B209" s="66"/>
      <c r="C209" s="8"/>
      <c r="D209" s="1"/>
      <c r="E209" s="1"/>
      <c r="F209" s="1"/>
      <c r="G209" s="110"/>
      <c r="H209" s="1"/>
      <c r="I209" s="1"/>
      <c r="J209" s="1"/>
      <c r="K209" s="1"/>
    </row>
    <row r="210" spans="2:11" ht="12.75">
      <c r="B210" s="66"/>
      <c r="C210" s="8"/>
      <c r="D210" s="1"/>
      <c r="E210" s="1"/>
      <c r="F210" s="1"/>
      <c r="G210" s="110"/>
      <c r="H210" s="1"/>
      <c r="I210" s="1"/>
      <c r="J210" s="1"/>
      <c r="K210" s="1"/>
    </row>
    <row r="211" spans="2:11" ht="12.75">
      <c r="B211" s="66"/>
      <c r="C211" s="8"/>
      <c r="D211" s="1"/>
      <c r="E211" s="1"/>
      <c r="F211" s="1"/>
      <c r="G211" s="110"/>
      <c r="H211" s="1"/>
      <c r="I211" s="1"/>
      <c r="J211" s="1"/>
      <c r="K211" s="1"/>
    </row>
    <row r="212" spans="2:11" ht="12.75">
      <c r="B212" s="66"/>
      <c r="C212" s="8"/>
      <c r="D212" s="1"/>
      <c r="E212" s="1"/>
      <c r="F212" s="1"/>
      <c r="G212" s="110"/>
      <c r="H212" s="1"/>
      <c r="I212" s="1"/>
      <c r="J212" s="1"/>
      <c r="K212" s="1"/>
    </row>
    <row r="213" spans="2:11" ht="12.75">
      <c r="B213" s="66"/>
      <c r="C213" s="8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66"/>
      <c r="C214" s="8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66"/>
      <c r="C215" s="8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66"/>
      <c r="C216" s="8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66"/>
      <c r="C217" s="8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66"/>
      <c r="C218" s="8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66"/>
      <c r="C219" s="8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66"/>
      <c r="C220" s="8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66"/>
      <c r="C221" s="8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66"/>
      <c r="C222" s="8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66"/>
      <c r="C223" s="8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66"/>
      <c r="C224" s="8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66"/>
      <c r="C225" s="8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66"/>
      <c r="C226" s="8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66"/>
      <c r="C227" s="8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66"/>
      <c r="C228" s="8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66"/>
      <c r="C229" s="8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66"/>
      <c r="C230" s="8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66"/>
      <c r="C231" s="8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66"/>
      <c r="C232" s="8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66"/>
      <c r="C233" s="8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66"/>
      <c r="C234" s="8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66"/>
      <c r="C235" s="8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66"/>
      <c r="C236" s="8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66"/>
      <c r="C237" s="8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66"/>
      <c r="C238" s="8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66"/>
      <c r="C239" s="8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66"/>
      <c r="C240" s="8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66"/>
      <c r="C241" s="8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66"/>
      <c r="C242" s="8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66"/>
      <c r="C243" s="8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66"/>
      <c r="C244" s="8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66"/>
      <c r="C245" s="8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66"/>
      <c r="C246" s="8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66"/>
      <c r="C247" s="8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66"/>
      <c r="C248" s="8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66"/>
      <c r="C249" s="8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66"/>
      <c r="C250" s="8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66"/>
      <c r="C251" s="8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66"/>
      <c r="C252" s="8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66"/>
      <c r="C253" s="8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66"/>
      <c r="C254" s="8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66"/>
      <c r="C255" s="8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66"/>
      <c r="C256" s="8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66"/>
      <c r="C257" s="8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66"/>
      <c r="C258" s="8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66"/>
      <c r="C259" s="8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66"/>
      <c r="C260" s="8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66"/>
      <c r="C261" s="8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66"/>
      <c r="C262" s="8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66"/>
      <c r="C263" s="8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66"/>
      <c r="C264" s="8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66"/>
      <c r="C265" s="8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66"/>
      <c r="C266" s="8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66"/>
      <c r="C267" s="8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66"/>
      <c r="C268" s="8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66"/>
      <c r="C269" s="8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66"/>
      <c r="C270" s="8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66"/>
      <c r="C271" s="8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66"/>
      <c r="C272" s="8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66"/>
      <c r="C273" s="8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66"/>
      <c r="C274" s="8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66"/>
      <c r="C275" s="8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66"/>
      <c r="C276" s="8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66"/>
      <c r="C277" s="8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66"/>
      <c r="C278" s="8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66"/>
      <c r="C279" s="8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66"/>
      <c r="C280" s="8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66"/>
      <c r="C281" s="8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66"/>
      <c r="C282" s="8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66"/>
      <c r="C283" s="8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66"/>
      <c r="C284" s="8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66"/>
      <c r="C285" s="8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66"/>
      <c r="C286" s="8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66"/>
      <c r="C287" s="8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66"/>
      <c r="C288" s="8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66"/>
      <c r="C289" s="8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66"/>
      <c r="C290" s="8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66"/>
      <c r="C291" s="8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66"/>
      <c r="C292" s="8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66"/>
      <c r="C293" s="8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66"/>
      <c r="C294" s="8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66"/>
      <c r="C295" s="8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66"/>
      <c r="C296" s="8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66"/>
      <c r="C297" s="8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66"/>
      <c r="C298" s="8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66"/>
      <c r="C299" s="8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66"/>
      <c r="C300" s="8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66"/>
      <c r="C301" s="8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66"/>
      <c r="C302" s="8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66"/>
      <c r="C303" s="8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66"/>
      <c r="C304" s="8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66"/>
      <c r="C305" s="8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66"/>
      <c r="C306" s="8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66"/>
      <c r="C307" s="8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66"/>
      <c r="C308" s="8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66"/>
      <c r="C309" s="8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66"/>
      <c r="C310" s="8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66"/>
      <c r="C311" s="8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66"/>
      <c r="C312" s="8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66"/>
      <c r="C313" s="8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66"/>
      <c r="C314" s="8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66"/>
      <c r="C315" s="8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66"/>
      <c r="C316" s="8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66"/>
      <c r="C317" s="8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66"/>
      <c r="C318" s="8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66"/>
      <c r="C319" s="8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66"/>
      <c r="C320" s="8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66"/>
      <c r="C321" s="8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66"/>
      <c r="C322" s="8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66"/>
      <c r="C323" s="8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66"/>
      <c r="C324" s="8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66"/>
      <c r="C325" s="8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66"/>
      <c r="C326" s="8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66"/>
      <c r="C327" s="8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66"/>
      <c r="C328" s="8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66"/>
      <c r="C329" s="8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66"/>
      <c r="C330" s="8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66"/>
      <c r="C331" s="8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66"/>
      <c r="C332" s="8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66"/>
      <c r="C333" s="8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66"/>
      <c r="C334" s="8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66"/>
      <c r="C335" s="8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66"/>
      <c r="C336" s="8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66"/>
      <c r="C337" s="8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66"/>
      <c r="C338" s="8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66"/>
      <c r="C339" s="8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66"/>
      <c r="C340" s="8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66"/>
      <c r="C341" s="8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66"/>
      <c r="C342" s="8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66"/>
      <c r="C343" s="8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66"/>
      <c r="C344" s="8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66"/>
      <c r="C345" s="8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66"/>
      <c r="C346" s="8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66"/>
      <c r="C347" s="8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66"/>
      <c r="C348" s="8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66"/>
      <c r="C349" s="8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66"/>
      <c r="C350" s="8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66"/>
      <c r="C351" s="8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66"/>
      <c r="C352" s="8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66"/>
      <c r="C353" s="8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66"/>
      <c r="C354" s="8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66"/>
      <c r="C355" s="8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66"/>
      <c r="C356" s="8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66"/>
      <c r="C357" s="8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66"/>
      <c r="C358" s="8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66"/>
      <c r="C359" s="8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66"/>
      <c r="C360" s="8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66"/>
      <c r="C361" s="8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66"/>
      <c r="C362" s="8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66"/>
      <c r="C363" s="8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66"/>
      <c r="C364" s="8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66"/>
      <c r="C365" s="8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66"/>
      <c r="C366" s="8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66"/>
      <c r="C367" s="8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66"/>
      <c r="C368" s="8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66"/>
      <c r="C369" s="8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66"/>
      <c r="C370" s="8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66"/>
      <c r="C371" s="8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66"/>
      <c r="C372" s="8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66"/>
      <c r="C373" s="8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66"/>
      <c r="C374" s="8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66"/>
      <c r="C375" s="8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66"/>
      <c r="C376" s="8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66"/>
      <c r="C377" s="8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66"/>
      <c r="C378" s="8"/>
      <c r="D378" s="1"/>
      <c r="E378" s="1"/>
      <c r="F378" s="1"/>
      <c r="G378" s="1"/>
      <c r="H378" s="1"/>
      <c r="I378" s="1"/>
      <c r="J378" s="1"/>
      <c r="K378" s="1"/>
    </row>
    <row r="379" spans="4:11" ht="12.75">
      <c r="D379" s="1"/>
      <c r="E379" s="1"/>
      <c r="F379" s="1"/>
      <c r="G379" s="1"/>
      <c r="H379" s="1"/>
      <c r="I379" s="1"/>
      <c r="J379" s="1"/>
      <c r="K379" s="1"/>
    </row>
    <row r="380" spans="4:11" ht="12.75">
      <c r="D380" s="1"/>
      <c r="E380" s="1"/>
      <c r="F380" s="1"/>
      <c r="G380" s="1"/>
      <c r="H380" s="1"/>
      <c r="I380" s="1"/>
      <c r="J380" s="1"/>
      <c r="K380" s="1"/>
    </row>
    <row r="381" spans="4:11" ht="12.75">
      <c r="D381" s="1"/>
      <c r="E381" s="1"/>
      <c r="F381" s="1"/>
      <c r="G381" s="1"/>
      <c r="H381" s="1"/>
      <c r="I381" s="1"/>
      <c r="J381" s="1"/>
      <c r="K381" s="1"/>
    </row>
    <row r="382" spans="4:11" ht="12.75">
      <c r="D382" s="1"/>
      <c r="E382" s="1"/>
      <c r="F382" s="1"/>
      <c r="G382" s="1"/>
      <c r="H382" s="1"/>
      <c r="I382" s="1"/>
      <c r="J382" s="1"/>
      <c r="K382" s="1"/>
    </row>
    <row r="383" spans="4:11" ht="12.75">
      <c r="D383" s="1"/>
      <c r="E383" s="1"/>
      <c r="F383" s="1"/>
      <c r="G383" s="1"/>
      <c r="H383" s="1"/>
      <c r="I383" s="1"/>
      <c r="J383" s="1"/>
      <c r="K383" s="1"/>
    </row>
    <row r="384" spans="4:11" ht="12.75">
      <c r="D384" s="1"/>
      <c r="E384" s="1"/>
      <c r="F384" s="1"/>
      <c r="G384" s="1"/>
      <c r="H384" s="1"/>
      <c r="I384" s="1"/>
      <c r="J384" s="1"/>
      <c r="K384" s="1"/>
    </row>
    <row r="385" spans="4:11" ht="12.75">
      <c r="D385" s="1"/>
      <c r="E385" s="1"/>
      <c r="F385" s="1"/>
      <c r="G385" s="1"/>
      <c r="H385" s="1"/>
      <c r="I385" s="1"/>
      <c r="J385" s="1"/>
      <c r="K385" s="1"/>
    </row>
    <row r="386" spans="4:11" ht="12.75">
      <c r="D386" s="1"/>
      <c r="E386" s="1"/>
      <c r="F386" s="1"/>
      <c r="G386" s="1"/>
      <c r="H386" s="1"/>
      <c r="I386" s="1"/>
      <c r="J386" s="1"/>
      <c r="K386" s="1"/>
    </row>
    <row r="387" spans="4:11" ht="12.75">
      <c r="D387" s="1"/>
      <c r="E387" s="1"/>
      <c r="F387" s="1"/>
      <c r="G387" s="1"/>
      <c r="H387" s="1"/>
      <c r="I387" s="1"/>
      <c r="J387" s="1"/>
      <c r="K387" s="1"/>
    </row>
    <row r="388" spans="4:11" ht="12.75">
      <c r="D388" s="1"/>
      <c r="E388" s="1"/>
      <c r="F388" s="1"/>
      <c r="G388" s="1"/>
      <c r="H388" s="1"/>
      <c r="I388" s="1"/>
      <c r="J388" s="1"/>
      <c r="K388" s="1"/>
    </row>
    <row r="389" spans="4:11" ht="12.75">
      <c r="D389" s="1"/>
      <c r="E389" s="1"/>
      <c r="F389" s="1"/>
      <c r="G389" s="1"/>
      <c r="H389" s="1"/>
      <c r="I389" s="1"/>
      <c r="J389" s="1"/>
      <c r="K389" s="1"/>
    </row>
    <row r="390" spans="4:11" ht="12.75">
      <c r="D390" s="1"/>
      <c r="E390" s="1"/>
      <c r="F390" s="1"/>
      <c r="G390" s="1"/>
      <c r="H390" s="1"/>
      <c r="I390" s="1"/>
      <c r="J390" s="1"/>
      <c r="K390" s="1"/>
    </row>
    <row r="391" spans="4:11" ht="12.75">
      <c r="D391" s="1"/>
      <c r="E391" s="1"/>
      <c r="F391" s="1"/>
      <c r="G391" s="1"/>
      <c r="H391" s="1"/>
      <c r="I391" s="1"/>
      <c r="J391" s="1"/>
      <c r="K391" s="1"/>
    </row>
    <row r="392" spans="4:11" ht="12.75">
      <c r="D392" s="1"/>
      <c r="E392" s="1"/>
      <c r="F392" s="1"/>
      <c r="G392" s="1"/>
      <c r="H392" s="1"/>
      <c r="I392" s="1"/>
      <c r="J392" s="1"/>
      <c r="K392" s="1"/>
    </row>
    <row r="393" spans="4:11" ht="12.75">
      <c r="D393" s="1"/>
      <c r="E393" s="1"/>
      <c r="F393" s="1"/>
      <c r="G393" s="1"/>
      <c r="H393" s="1"/>
      <c r="I393" s="1"/>
      <c r="J393" s="1"/>
      <c r="K393" s="1"/>
    </row>
    <row r="394" spans="4:11" ht="12.75">
      <c r="D394" s="1"/>
      <c r="E394" s="1"/>
      <c r="F394" s="1"/>
      <c r="G394" s="1"/>
      <c r="H394" s="1"/>
      <c r="I394" s="1"/>
      <c r="J394" s="1"/>
      <c r="K394" s="1"/>
    </row>
    <row r="395" spans="4:11" ht="12.75">
      <c r="D395" s="1"/>
      <c r="E395" s="1"/>
      <c r="F395" s="1"/>
      <c r="G395" s="1"/>
      <c r="H395" s="1"/>
      <c r="I395" s="1"/>
      <c r="J395" s="1"/>
      <c r="K395" s="1"/>
    </row>
    <row r="396" spans="4:11" ht="12.75">
      <c r="D396" s="1"/>
      <c r="E396" s="1"/>
      <c r="F396" s="1"/>
      <c r="G396" s="1"/>
      <c r="H396" s="1"/>
      <c r="I396" s="1"/>
      <c r="J396" s="1"/>
      <c r="K396" s="1"/>
    </row>
    <row r="397" spans="4:11" ht="12.75">
      <c r="D397" s="1"/>
      <c r="E397" s="1"/>
      <c r="F397" s="1"/>
      <c r="G397" s="1"/>
      <c r="H397" s="1"/>
      <c r="I397" s="1"/>
      <c r="J397" s="1"/>
      <c r="K397" s="1"/>
    </row>
    <row r="398" spans="4:11" ht="12.75">
      <c r="D398" s="1"/>
      <c r="E398" s="1"/>
      <c r="F398" s="1"/>
      <c r="G398" s="1"/>
      <c r="H398" s="1"/>
      <c r="I398" s="1"/>
      <c r="J398" s="1"/>
      <c r="K398" s="1"/>
    </row>
    <row r="399" spans="4:11" ht="12.75">
      <c r="D399" s="1"/>
      <c r="E399" s="1"/>
      <c r="F399" s="1"/>
      <c r="G399" s="1"/>
      <c r="H399" s="1"/>
      <c r="I399" s="1"/>
      <c r="J399" s="1"/>
      <c r="K399" s="1"/>
    </row>
    <row r="400" spans="4:11" ht="12.75">
      <c r="D400" s="1"/>
      <c r="E400" s="1"/>
      <c r="F400" s="1"/>
      <c r="G400" s="1"/>
      <c r="H400" s="1"/>
      <c r="I400" s="1"/>
      <c r="J400" s="1"/>
      <c r="K400" s="1"/>
    </row>
    <row r="401" spans="4:11" ht="12.75">
      <c r="D401" s="1"/>
      <c r="E401" s="1"/>
      <c r="F401" s="1"/>
      <c r="G401" s="1"/>
      <c r="H401" s="1"/>
      <c r="I401" s="1"/>
      <c r="J401" s="1"/>
      <c r="K401" s="1"/>
    </row>
    <row r="402" spans="4:11" ht="12.75">
      <c r="D402" s="1"/>
      <c r="E402" s="1"/>
      <c r="F402" s="1"/>
      <c r="G402" s="1"/>
      <c r="H402" s="1"/>
      <c r="I402" s="1"/>
      <c r="J402" s="1"/>
      <c r="K402" s="1"/>
    </row>
    <row r="403" spans="4:11" ht="12.75">
      <c r="D403" s="1"/>
      <c r="E403" s="1"/>
      <c r="F403" s="1"/>
      <c r="G403" s="1"/>
      <c r="H403" s="1"/>
      <c r="I403" s="1"/>
      <c r="J403" s="1"/>
      <c r="K403" s="1"/>
    </row>
    <row r="404" spans="4:11" ht="12.75">
      <c r="D404" s="1"/>
      <c r="E404" s="1"/>
      <c r="F404" s="1"/>
      <c r="G404" s="1"/>
      <c r="H404" s="1"/>
      <c r="I404" s="1"/>
      <c r="J404" s="1"/>
      <c r="K404" s="1"/>
    </row>
    <row r="405" spans="4:11" ht="12.75">
      <c r="D405" s="1"/>
      <c r="E405" s="1"/>
      <c r="F405" s="1"/>
      <c r="G405" s="1"/>
      <c r="H405" s="1"/>
      <c r="I405" s="1"/>
      <c r="J405" s="1"/>
      <c r="K405" s="1"/>
    </row>
    <row r="406" spans="4:11" ht="12.75">
      <c r="D406" s="1"/>
      <c r="E406" s="1"/>
      <c r="F406" s="1"/>
      <c r="G406" s="1"/>
      <c r="H406" s="1"/>
      <c r="I406" s="1"/>
      <c r="J406" s="1"/>
      <c r="K406" s="1"/>
    </row>
    <row r="407" spans="4:11" ht="12.75">
      <c r="D407" s="1"/>
      <c r="E407" s="1"/>
      <c r="F407" s="1"/>
      <c r="G407" s="1"/>
      <c r="H407" s="1"/>
      <c r="I407" s="1"/>
      <c r="J407" s="1"/>
      <c r="K407" s="1"/>
    </row>
    <row r="408" spans="4:11" ht="12.75">
      <c r="D408" s="1"/>
      <c r="E408" s="1"/>
      <c r="F408" s="1"/>
      <c r="G408" s="1"/>
      <c r="H408" s="1"/>
      <c r="I408" s="1"/>
      <c r="J408" s="1"/>
      <c r="K408" s="1"/>
    </row>
    <row r="409" spans="4:11" ht="12.75">
      <c r="D409" s="1"/>
      <c r="E409" s="1"/>
      <c r="F409" s="1"/>
      <c r="G409" s="1"/>
      <c r="H409" s="1"/>
      <c r="I409" s="1"/>
      <c r="J409" s="1"/>
      <c r="K409" s="1"/>
    </row>
    <row r="410" spans="4:11" ht="12.75">
      <c r="D410" s="1"/>
      <c r="E410" s="1"/>
      <c r="F410" s="1"/>
      <c r="G410" s="1"/>
      <c r="H410" s="1"/>
      <c r="I410" s="1"/>
      <c r="J410" s="1"/>
      <c r="K410" s="1"/>
    </row>
    <row r="411" spans="4:11" ht="12.75">
      <c r="D411" s="1"/>
      <c r="E411" s="1"/>
      <c r="F411" s="1"/>
      <c r="G411" s="1"/>
      <c r="H411" s="1"/>
      <c r="I411" s="1"/>
      <c r="J411" s="1"/>
      <c r="K411" s="1"/>
    </row>
    <row r="412" spans="4:11" ht="12.75">
      <c r="D412" s="1"/>
      <c r="E412" s="1"/>
      <c r="F412" s="1"/>
      <c r="G412" s="1"/>
      <c r="H412" s="1"/>
      <c r="I412" s="1"/>
      <c r="J412" s="1"/>
      <c r="K412" s="1"/>
    </row>
    <row r="413" spans="4:11" ht="12.75">
      <c r="D413" s="1"/>
      <c r="E413" s="1"/>
      <c r="F413" s="1"/>
      <c r="G413" s="1"/>
      <c r="H413" s="1"/>
      <c r="I413" s="1"/>
      <c r="J413" s="1"/>
      <c r="K413" s="1"/>
    </row>
    <row r="414" spans="4:11" ht="12.75">
      <c r="D414" s="1"/>
      <c r="E414" s="1"/>
      <c r="F414" s="1"/>
      <c r="G414" s="1"/>
      <c r="H414" s="1"/>
      <c r="I414" s="1"/>
      <c r="J414" s="1"/>
      <c r="K414" s="1"/>
    </row>
    <row r="415" spans="4:11" ht="12.75">
      <c r="D415" s="1"/>
      <c r="E415" s="1"/>
      <c r="F415" s="1"/>
      <c r="G415" s="1"/>
      <c r="H415" s="1"/>
      <c r="I415" s="1"/>
      <c r="J415" s="1"/>
      <c r="K415" s="1"/>
    </row>
    <row r="416" spans="4:11" ht="12.75">
      <c r="D416" s="1"/>
      <c r="E416" s="1"/>
      <c r="F416" s="1"/>
      <c r="G416" s="1"/>
      <c r="H416" s="1"/>
      <c r="I416" s="1"/>
      <c r="J416" s="1"/>
      <c r="K416" s="1"/>
    </row>
    <row r="417" spans="4:11" ht="12.75">
      <c r="D417" s="1"/>
      <c r="E417" s="1"/>
      <c r="F417" s="1"/>
      <c r="G417" s="1"/>
      <c r="H417" s="1"/>
      <c r="I417" s="1"/>
      <c r="J417" s="1"/>
      <c r="K417" s="1"/>
    </row>
    <row r="418" spans="4:11" ht="12.75">
      <c r="D418" s="1"/>
      <c r="E418" s="1"/>
      <c r="F418" s="1"/>
      <c r="G418" s="1"/>
      <c r="H418" s="1"/>
      <c r="I418" s="1"/>
      <c r="J418" s="1"/>
      <c r="K418" s="1"/>
    </row>
    <row r="419" spans="4:11" ht="12.75">
      <c r="D419" s="1"/>
      <c r="E419" s="1"/>
      <c r="F419" s="1"/>
      <c r="G419" s="1"/>
      <c r="H419" s="1"/>
      <c r="I419" s="1"/>
      <c r="J419" s="1"/>
      <c r="K419" s="1"/>
    </row>
    <row r="420" spans="4:11" ht="12.75">
      <c r="D420" s="1"/>
      <c r="E420" s="1"/>
      <c r="F420" s="1"/>
      <c r="G420" s="1"/>
      <c r="H420" s="1"/>
      <c r="I420" s="1"/>
      <c r="J420" s="1"/>
      <c r="K420" s="1"/>
    </row>
    <row r="421" spans="4:11" ht="12.75">
      <c r="D421" s="1"/>
      <c r="E421" s="1"/>
      <c r="F421" s="1"/>
      <c r="G421" s="1"/>
      <c r="H421" s="1"/>
      <c r="I421" s="1"/>
      <c r="J421" s="1"/>
      <c r="K421" s="1"/>
    </row>
    <row r="422" spans="4:11" ht="12.75">
      <c r="D422" s="1"/>
      <c r="E422" s="1"/>
      <c r="F422" s="1"/>
      <c r="G422" s="1"/>
      <c r="H422" s="1"/>
      <c r="I422" s="1"/>
      <c r="J422" s="1"/>
      <c r="K422" s="1"/>
    </row>
    <row r="423" spans="4:11" ht="12.75">
      <c r="D423" s="1"/>
      <c r="E423" s="1"/>
      <c r="F423" s="1"/>
      <c r="G423" s="1"/>
      <c r="H423" s="1"/>
      <c r="I423" s="1"/>
      <c r="J423" s="1"/>
      <c r="K423" s="1"/>
    </row>
    <row r="424" spans="4:11" ht="12.75">
      <c r="D424" s="1"/>
      <c r="E424" s="1"/>
      <c r="F424" s="1"/>
      <c r="G424" s="1"/>
      <c r="H424" s="1"/>
      <c r="I424" s="1"/>
      <c r="J424" s="1"/>
      <c r="K424" s="1"/>
    </row>
    <row r="425" spans="4:11" ht="12.75">
      <c r="D425" s="1"/>
      <c r="E425" s="1"/>
      <c r="F425" s="1"/>
      <c r="G425" s="1"/>
      <c r="H425" s="1"/>
      <c r="I425" s="1"/>
      <c r="J425" s="1"/>
      <c r="K425" s="1"/>
    </row>
    <row r="426" spans="4:11" ht="12.75">
      <c r="D426" s="1"/>
      <c r="E426" s="1"/>
      <c r="F426" s="1"/>
      <c r="G426" s="1"/>
      <c r="H426" s="1"/>
      <c r="I426" s="1"/>
      <c r="J426" s="1"/>
      <c r="K426" s="1"/>
    </row>
    <row r="427" spans="4:11" ht="12.75">
      <c r="D427" s="1"/>
      <c r="E427" s="1"/>
      <c r="F427" s="1"/>
      <c r="G427" s="1"/>
      <c r="H427" s="1"/>
      <c r="I427" s="1"/>
      <c r="J427" s="1"/>
      <c r="K427" s="1"/>
    </row>
    <row r="428" spans="4:11" ht="12.75">
      <c r="D428" s="1"/>
      <c r="E428" s="1"/>
      <c r="F428" s="1"/>
      <c r="G428" s="1"/>
      <c r="H428" s="1"/>
      <c r="I428" s="1"/>
      <c r="J428" s="1"/>
      <c r="K428" s="1"/>
    </row>
    <row r="429" spans="4:11" ht="12.75">
      <c r="D429" s="1"/>
      <c r="E429" s="1"/>
      <c r="F429" s="1"/>
      <c r="G429" s="1"/>
      <c r="H429" s="1"/>
      <c r="I429" s="1"/>
      <c r="J429" s="1"/>
      <c r="K429" s="1"/>
    </row>
    <row r="430" spans="4:11" ht="12.75">
      <c r="D430" s="1"/>
      <c r="E430" s="1"/>
      <c r="F430" s="1"/>
      <c r="G430" s="1"/>
      <c r="H430" s="1"/>
      <c r="I430" s="1"/>
      <c r="J430" s="1"/>
      <c r="K430" s="1"/>
    </row>
    <row r="431" spans="4:11" ht="12.75">
      <c r="D431" s="1"/>
      <c r="E431" s="1"/>
      <c r="F431" s="1"/>
      <c r="G431" s="1"/>
      <c r="H431" s="1"/>
      <c r="I431" s="1"/>
      <c r="J431" s="1"/>
      <c r="K431" s="1"/>
    </row>
    <row r="432" spans="4:11" ht="12.75">
      <c r="D432" s="1"/>
      <c r="E432" s="1"/>
      <c r="F432" s="1"/>
      <c r="G432" s="1"/>
      <c r="H432" s="1"/>
      <c r="I432" s="1"/>
      <c r="J432" s="1"/>
      <c r="K432" s="1"/>
    </row>
    <row r="433" spans="4:11" ht="12.75">
      <c r="D433" s="1"/>
      <c r="E433" s="1"/>
      <c r="F433" s="1"/>
      <c r="G433" s="1"/>
      <c r="H433" s="1"/>
      <c r="I433" s="1"/>
      <c r="J433" s="1"/>
      <c r="K433" s="1"/>
    </row>
    <row r="434" spans="4:11" ht="12.75">
      <c r="D434" s="1"/>
      <c r="E434" s="1"/>
      <c r="F434" s="1"/>
      <c r="G434" s="1"/>
      <c r="H434" s="1"/>
      <c r="I434" s="1"/>
      <c r="J434" s="1"/>
      <c r="K434" s="1"/>
    </row>
    <row r="435" spans="4:11" ht="12.75">
      <c r="D435" s="1"/>
      <c r="E435" s="1"/>
      <c r="F435" s="1"/>
      <c r="G435" s="1"/>
      <c r="H435" s="1"/>
      <c r="I435" s="1"/>
      <c r="J435" s="1"/>
      <c r="K435" s="1"/>
    </row>
    <row r="436" spans="4:11" ht="12.75">
      <c r="D436" s="1"/>
      <c r="E436" s="1"/>
      <c r="F436" s="1"/>
      <c r="G436" s="1"/>
      <c r="H436" s="1"/>
      <c r="I436" s="1"/>
      <c r="J436" s="1"/>
      <c r="K436" s="1"/>
    </row>
    <row r="437" spans="4:11" ht="12.75">
      <c r="D437" s="1"/>
      <c r="E437" s="1"/>
      <c r="F437" s="1"/>
      <c r="G437" s="1"/>
      <c r="H437" s="1"/>
      <c r="I437" s="1"/>
      <c r="J437" s="1"/>
      <c r="K437" s="1"/>
    </row>
    <row r="438" spans="4:11" ht="12.75">
      <c r="D438" s="1"/>
      <c r="E438" s="1"/>
      <c r="F438" s="1"/>
      <c r="G438" s="1"/>
      <c r="H438" s="1"/>
      <c r="I438" s="1"/>
      <c r="J438" s="1"/>
      <c r="K438" s="1"/>
    </row>
    <row r="439" spans="4:11" ht="12.75">
      <c r="D439" s="1"/>
      <c r="E439" s="1"/>
      <c r="F439" s="1"/>
      <c r="G439" s="1"/>
      <c r="H439" s="1"/>
      <c r="I439" s="1"/>
      <c r="J439" s="1"/>
      <c r="K439" s="1"/>
    </row>
    <row r="440" spans="4:11" ht="12.75">
      <c r="D440" s="1"/>
      <c r="E440" s="1"/>
      <c r="F440" s="1"/>
      <c r="G440" s="1"/>
      <c r="H440" s="1"/>
      <c r="I440" s="1"/>
      <c r="J440" s="1"/>
      <c r="K440" s="1"/>
    </row>
    <row r="441" spans="4:11" ht="12.75">
      <c r="D441" s="1"/>
      <c r="E441" s="1"/>
      <c r="F441" s="1"/>
      <c r="G441" s="1"/>
      <c r="H441" s="1"/>
      <c r="I441" s="1"/>
      <c r="J441" s="1"/>
      <c r="K441" s="1"/>
    </row>
    <row r="442" spans="4:11" ht="12.75">
      <c r="D442" s="1"/>
      <c r="E442" s="1"/>
      <c r="F442" s="1"/>
      <c r="G442" s="1"/>
      <c r="H442" s="1"/>
      <c r="I442" s="1"/>
      <c r="J442" s="1"/>
      <c r="K442" s="1"/>
    </row>
    <row r="443" spans="4:11" ht="12.75">
      <c r="D443" s="1"/>
      <c r="E443" s="1"/>
      <c r="F443" s="1"/>
      <c r="G443" s="1"/>
      <c r="H443" s="1"/>
      <c r="I443" s="1"/>
      <c r="J443" s="1"/>
      <c r="K443" s="1"/>
    </row>
    <row r="444" spans="4:11" ht="12.75">
      <c r="D444" s="1"/>
      <c r="E444" s="1"/>
      <c r="F444" s="1"/>
      <c r="G444" s="1"/>
      <c r="H444" s="1"/>
      <c r="I444" s="1"/>
      <c r="J444" s="1"/>
      <c r="K444" s="1"/>
    </row>
    <row r="445" spans="4:11" ht="12.75">
      <c r="D445" s="1"/>
      <c r="E445" s="1"/>
      <c r="F445" s="1"/>
      <c r="G445" s="1"/>
      <c r="H445" s="1"/>
      <c r="I445" s="1"/>
      <c r="J445" s="1"/>
      <c r="K445" s="1"/>
    </row>
    <row r="446" spans="4:11" ht="12.75">
      <c r="D446" s="1"/>
      <c r="E446" s="1"/>
      <c r="F446" s="1"/>
      <c r="G446" s="1"/>
      <c r="H446" s="1"/>
      <c r="I446" s="1"/>
      <c r="J446" s="1"/>
      <c r="K446" s="1"/>
    </row>
    <row r="447" spans="4:11" ht="12.75">
      <c r="D447" s="1"/>
      <c r="E447" s="1"/>
      <c r="F447" s="1"/>
      <c r="G447" s="1"/>
      <c r="H447" s="1"/>
      <c r="I447" s="1"/>
      <c r="J447" s="1"/>
      <c r="K447" s="1"/>
    </row>
    <row r="448" spans="4:11" ht="12.75">
      <c r="D448" s="1"/>
      <c r="E448" s="1"/>
      <c r="F448" s="1"/>
      <c r="G448" s="1"/>
      <c r="H448" s="1"/>
      <c r="I448" s="1"/>
      <c r="J448" s="1"/>
      <c r="K448" s="1"/>
    </row>
    <row r="449" spans="4:11" ht="12.75">
      <c r="D449" s="1"/>
      <c r="E449" s="1"/>
      <c r="F449" s="1"/>
      <c r="G449" s="1"/>
      <c r="H449" s="1"/>
      <c r="I449" s="1"/>
      <c r="J449" s="1"/>
      <c r="K449" s="1"/>
    </row>
    <row r="450" spans="4:11" ht="12.75">
      <c r="D450" s="1"/>
      <c r="E450" s="1"/>
      <c r="F450" s="1"/>
      <c r="G450" s="1"/>
      <c r="H450" s="1"/>
      <c r="I450" s="1"/>
      <c r="J450" s="1"/>
      <c r="K450" s="1"/>
    </row>
    <row r="451" spans="4:11" ht="12.75">
      <c r="D451" s="1"/>
      <c r="E451" s="1"/>
      <c r="F451" s="1"/>
      <c r="G451" s="1"/>
      <c r="H451" s="1"/>
      <c r="I451" s="1"/>
      <c r="J451" s="1"/>
      <c r="K451" s="1"/>
    </row>
    <row r="452" spans="4:11" ht="12.75">
      <c r="D452" s="1"/>
      <c r="E452" s="1"/>
      <c r="F452" s="1"/>
      <c r="G452" s="1"/>
      <c r="H452" s="1"/>
      <c r="I452" s="1"/>
      <c r="J452" s="1"/>
      <c r="K452" s="1"/>
    </row>
    <row r="453" spans="4:11" ht="12.75">
      <c r="D453" s="1"/>
      <c r="E453" s="1"/>
      <c r="F453" s="1"/>
      <c r="G453" s="1"/>
      <c r="H453" s="1"/>
      <c r="I453" s="1"/>
      <c r="J453" s="1"/>
      <c r="K453" s="1"/>
    </row>
    <row r="454" spans="4:11" ht="12.75">
      <c r="D454" s="1"/>
      <c r="E454" s="1"/>
      <c r="F454" s="1"/>
      <c r="G454" s="1"/>
      <c r="H454" s="1"/>
      <c r="I454" s="1"/>
      <c r="J454" s="1"/>
      <c r="K454" s="1"/>
    </row>
    <row r="455" spans="4:11" ht="12.75">
      <c r="D455" s="1"/>
      <c r="E455" s="1"/>
      <c r="F455" s="1"/>
      <c r="G455" s="1"/>
      <c r="H455" s="1"/>
      <c r="I455" s="1"/>
      <c r="J455" s="1"/>
      <c r="K455" s="1"/>
    </row>
    <row r="456" spans="4:11" ht="12.75">
      <c r="D456" s="1"/>
      <c r="E456" s="1"/>
      <c r="F456" s="1"/>
      <c r="G456" s="1"/>
      <c r="H456" s="1"/>
      <c r="I456" s="1"/>
      <c r="J456" s="1"/>
      <c r="K456" s="1"/>
    </row>
    <row r="457" spans="4:11" ht="12.75">
      <c r="D457" s="1"/>
      <c r="E457" s="1"/>
      <c r="F457" s="1"/>
      <c r="G457" s="1"/>
      <c r="H457" s="1"/>
      <c r="I457" s="1"/>
      <c r="J457" s="1"/>
      <c r="K457" s="1"/>
    </row>
    <row r="458" spans="4:11" ht="12.75">
      <c r="D458" s="1"/>
      <c r="E458" s="1"/>
      <c r="F458" s="1"/>
      <c r="G458" s="1"/>
      <c r="H458" s="1"/>
      <c r="I458" s="1"/>
      <c r="J458" s="1"/>
      <c r="K458" s="1"/>
    </row>
    <row r="459" spans="4:11" ht="12.75">
      <c r="D459" s="1"/>
      <c r="E459" s="1"/>
      <c r="F459" s="1"/>
      <c r="G459" s="1"/>
      <c r="H459" s="1"/>
      <c r="I459" s="1"/>
      <c r="J459" s="1"/>
      <c r="K459" s="1"/>
    </row>
    <row r="460" spans="4:11" ht="12.75">
      <c r="D460" s="1"/>
      <c r="E460" s="1"/>
      <c r="F460" s="1"/>
      <c r="G460" s="1"/>
      <c r="H460" s="1"/>
      <c r="I460" s="1"/>
      <c r="J460" s="1"/>
      <c r="K460" s="1"/>
    </row>
    <row r="461" spans="4:11" ht="12.75">
      <c r="D461" s="1"/>
      <c r="E461" s="1"/>
      <c r="F461" s="1"/>
      <c r="G461" s="1"/>
      <c r="H461" s="1"/>
      <c r="I461" s="1"/>
      <c r="J461" s="1"/>
      <c r="K461" s="1"/>
    </row>
    <row r="462" spans="4:11" ht="12.75">
      <c r="D462" s="1"/>
      <c r="E462" s="1"/>
      <c r="F462" s="1"/>
      <c r="G462" s="1"/>
      <c r="H462" s="1"/>
      <c r="I462" s="1"/>
      <c r="J462" s="1"/>
      <c r="K462" s="1"/>
    </row>
    <row r="463" spans="4:11" ht="12.75">
      <c r="D463" s="1"/>
      <c r="E463" s="1"/>
      <c r="F463" s="1"/>
      <c r="G463" s="1"/>
      <c r="H463" s="1"/>
      <c r="I463" s="1"/>
      <c r="J463" s="1"/>
      <c r="K463" s="1"/>
    </row>
    <row r="464" spans="4:11" ht="12.75">
      <c r="D464" s="1"/>
      <c r="E464" s="1"/>
      <c r="F464" s="1"/>
      <c r="G464" s="1"/>
      <c r="H464" s="1"/>
      <c r="I464" s="1"/>
      <c r="J464" s="1"/>
      <c r="K464" s="1"/>
    </row>
    <row r="465" spans="4:11" ht="12.75">
      <c r="D465" s="1"/>
      <c r="E465" s="1"/>
      <c r="F465" s="1"/>
      <c r="G465" s="1"/>
      <c r="H465" s="1"/>
      <c r="I465" s="1"/>
      <c r="J465" s="1"/>
      <c r="K465" s="1"/>
    </row>
    <row r="466" spans="4:11" ht="12.75">
      <c r="D466" s="1"/>
      <c r="E466" s="1"/>
      <c r="F466" s="1"/>
      <c r="G466" s="1"/>
      <c r="H466" s="1"/>
      <c r="I466" s="1"/>
      <c r="J466" s="1"/>
      <c r="K466" s="1"/>
    </row>
    <row r="467" spans="4:11" ht="12.75">
      <c r="D467" s="1"/>
      <c r="E467" s="1"/>
      <c r="F467" s="1"/>
      <c r="G467" s="1"/>
      <c r="H467" s="1"/>
      <c r="I467" s="1"/>
      <c r="J467" s="1"/>
      <c r="K467" s="1"/>
    </row>
    <row r="468" spans="4:11" ht="12.75">
      <c r="D468" s="1"/>
      <c r="E468" s="1"/>
      <c r="F468" s="1"/>
      <c r="G468" s="1"/>
      <c r="H468" s="1"/>
      <c r="I468" s="1"/>
      <c r="J468" s="1"/>
      <c r="K468" s="1"/>
    </row>
    <row r="469" spans="4:11" ht="12.75">
      <c r="D469" s="1"/>
      <c r="E469" s="1"/>
      <c r="F469" s="1"/>
      <c r="G469" s="1"/>
      <c r="H469" s="1"/>
      <c r="I469" s="1"/>
      <c r="J469" s="1"/>
      <c r="K469" s="1"/>
    </row>
    <row r="470" spans="4:11" ht="12.75">
      <c r="D470" s="1"/>
      <c r="E470" s="1"/>
      <c r="F470" s="1"/>
      <c r="G470" s="1"/>
      <c r="H470" s="1"/>
      <c r="I470" s="1"/>
      <c r="J470" s="1"/>
      <c r="K470" s="1"/>
    </row>
    <row r="471" spans="4:11" ht="12.75">
      <c r="D471" s="1"/>
      <c r="E471" s="1"/>
      <c r="F471" s="1"/>
      <c r="G471" s="1"/>
      <c r="H471" s="1"/>
      <c r="I471" s="1"/>
      <c r="J471" s="1"/>
      <c r="K471" s="1"/>
    </row>
    <row r="472" spans="4:11" ht="12.75">
      <c r="D472" s="1"/>
      <c r="E472" s="1"/>
      <c r="F472" s="1"/>
      <c r="G472" s="1"/>
      <c r="H472" s="1"/>
      <c r="I472" s="1"/>
      <c r="J472" s="1"/>
      <c r="K472" s="1"/>
    </row>
    <row r="473" spans="4:11" ht="12.75">
      <c r="D473" s="1"/>
      <c r="E473" s="1"/>
      <c r="F473" s="1"/>
      <c r="G473" s="1"/>
      <c r="H473" s="1"/>
      <c r="I473" s="1"/>
      <c r="J473" s="1"/>
      <c r="K473" s="1"/>
    </row>
    <row r="474" spans="4:11" ht="12.75">
      <c r="D474" s="1"/>
      <c r="E474" s="1"/>
      <c r="F474" s="1"/>
      <c r="G474" s="1"/>
      <c r="H474" s="1"/>
      <c r="I474" s="1"/>
      <c r="J474" s="1"/>
      <c r="K474" s="1"/>
    </row>
    <row r="475" spans="4:11" ht="12.75">
      <c r="D475" s="1"/>
      <c r="E475" s="1"/>
      <c r="F475" s="1"/>
      <c r="G475" s="1"/>
      <c r="H475" s="1"/>
      <c r="I475" s="1"/>
      <c r="J475" s="1"/>
      <c r="K475" s="1"/>
    </row>
    <row r="476" spans="4:11" ht="12.75">
      <c r="D476" s="1"/>
      <c r="E476" s="1"/>
      <c r="F476" s="1"/>
      <c r="G476" s="1"/>
      <c r="H476" s="1"/>
      <c r="I476" s="1"/>
      <c r="J476" s="1"/>
      <c r="K476" s="1"/>
    </row>
    <row r="477" spans="4:11" ht="12.75">
      <c r="D477" s="1"/>
      <c r="E477" s="1"/>
      <c r="F477" s="1"/>
      <c r="G477" s="1"/>
      <c r="H477" s="1"/>
      <c r="I477" s="1"/>
      <c r="J477" s="1"/>
      <c r="K477" s="1"/>
    </row>
    <row r="478" spans="4:11" ht="12.75">
      <c r="D478" s="1"/>
      <c r="E478" s="1"/>
      <c r="F478" s="1"/>
      <c r="G478" s="1"/>
      <c r="H478" s="1"/>
      <c r="I478" s="1"/>
      <c r="J478" s="1"/>
      <c r="K478" s="1"/>
    </row>
    <row r="479" spans="4:11" ht="12.75">
      <c r="D479" s="1"/>
      <c r="E479" s="1"/>
      <c r="F479" s="1"/>
      <c r="G479" s="1"/>
      <c r="H479" s="1"/>
      <c r="I479" s="1"/>
      <c r="J479" s="1"/>
      <c r="K479" s="1"/>
    </row>
    <row r="480" spans="4:11" ht="12.75">
      <c r="D480" s="1"/>
      <c r="E480" s="1"/>
      <c r="F480" s="1"/>
      <c r="G480" s="1"/>
      <c r="H480" s="1"/>
      <c r="I480" s="1"/>
      <c r="J480" s="1"/>
      <c r="K480" s="1"/>
    </row>
    <row r="481" spans="4:11" ht="12.75">
      <c r="D481" s="1"/>
      <c r="E481" s="1"/>
      <c r="F481" s="1"/>
      <c r="G481" s="1"/>
      <c r="H481" s="1"/>
      <c r="I481" s="1"/>
      <c r="J481" s="1"/>
      <c r="K481" s="1"/>
    </row>
    <row r="482" spans="4:11" ht="12.75">
      <c r="D482" s="1"/>
      <c r="E482" s="1"/>
      <c r="F482" s="1"/>
      <c r="G482" s="1"/>
      <c r="H482" s="1"/>
      <c r="I482" s="1"/>
      <c r="J482" s="1"/>
      <c r="K482" s="1"/>
    </row>
    <row r="483" spans="4:11" ht="12.75">
      <c r="D483" s="1"/>
      <c r="E483" s="1"/>
      <c r="F483" s="1"/>
      <c r="G483" s="1"/>
      <c r="H483" s="1"/>
      <c r="I483" s="1"/>
      <c r="J483" s="1"/>
      <c r="K483" s="1"/>
    </row>
    <row r="484" spans="4:11" ht="12.75">
      <c r="D484" s="1"/>
      <c r="E484" s="1"/>
      <c r="F484" s="1"/>
      <c r="G484" s="1"/>
      <c r="H484" s="1"/>
      <c r="I484" s="1"/>
      <c r="J484" s="1"/>
      <c r="K484" s="1"/>
    </row>
    <row r="485" spans="4:11" ht="12.75">
      <c r="D485" s="1"/>
      <c r="E485" s="1"/>
      <c r="F485" s="1"/>
      <c r="G485" s="1"/>
      <c r="H485" s="1"/>
      <c r="I485" s="1"/>
      <c r="J485" s="1"/>
      <c r="K485" s="1"/>
    </row>
  </sheetData>
  <sheetProtection/>
  <mergeCells count="1">
    <mergeCell ref="B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2021-11-15T12:59:55Z</cp:lastPrinted>
  <dcterms:created xsi:type="dcterms:W3CDTF">2013-09-11T11:00:21Z</dcterms:created>
  <dcterms:modified xsi:type="dcterms:W3CDTF">2021-12-15T12:59:26Z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