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Računovodstvo\Desktop\FINANCIJSKI IZVJEŠTAJI, PLANOVI I IZVRŠENJA\FI 6-2025\"/>
    </mc:Choice>
  </mc:AlternateContent>
  <xr:revisionPtr revIDLastSave="0" documentId="13_ncr:1_{D2E1DF7B-A1EA-42CB-B876-E6A4680C8376}" xr6:coauthVersionLast="45" xr6:coauthVersionMax="45"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F340" i="9"/>
  <c r="F339" i="9"/>
  <c r="F338" i="9"/>
  <c r="F337" i="9"/>
  <c r="F336" i="9"/>
  <c r="H335" i="9"/>
  <c r="G335" i="9"/>
  <c r="F335" i="9"/>
  <c r="E335" i="9"/>
  <c r="B335" i="9"/>
  <c r="F334" i="9"/>
  <c r="H333" i="9"/>
  <c r="G333" i="9"/>
  <c r="F333" i="9"/>
  <c r="E333" i="9"/>
  <c r="B333" i="9"/>
  <c r="H332" i="9"/>
  <c r="G332" i="9"/>
  <c r="F332" i="9"/>
  <c r="H331" i="9"/>
  <c r="G331" i="9"/>
  <c r="F331" i="9"/>
  <c r="H330" i="9"/>
  <c r="G330" i="9"/>
  <c r="E330" i="9" s="1"/>
  <c r="B330" i="9" s="1"/>
  <c r="F330" i="9"/>
  <c r="H329" i="9"/>
  <c r="G329" i="9"/>
  <c r="F329" i="9"/>
  <c r="H328" i="9"/>
  <c r="G328" i="9"/>
  <c r="F328" i="9"/>
  <c r="E328" i="9"/>
  <c r="B328" i="9"/>
  <c r="H327" i="9"/>
  <c r="E327" i="9" s="1"/>
  <c r="B327" i="9" s="1"/>
  <c r="G327" i="9"/>
  <c r="F327" i="9"/>
  <c r="H326" i="9"/>
  <c r="G326" i="9"/>
  <c r="F326" i="9"/>
  <c r="H325" i="9"/>
  <c r="G325" i="9"/>
  <c r="E325" i="9" s="1"/>
  <c r="B325" i="9" s="1"/>
  <c r="F325" i="9"/>
  <c r="H324" i="9"/>
  <c r="G324" i="9"/>
  <c r="F324" i="9"/>
  <c r="H323" i="9"/>
  <c r="G323" i="9"/>
  <c r="F323" i="9"/>
  <c r="E323" i="9"/>
  <c r="B323" i="9" s="1"/>
  <c r="H322" i="9"/>
  <c r="G322" i="9"/>
  <c r="F322" i="9"/>
  <c r="H321" i="9"/>
  <c r="G321" i="9"/>
  <c r="F321" i="9"/>
  <c r="E321" i="9"/>
  <c r="B321" i="9"/>
  <c r="H320" i="9"/>
  <c r="G320" i="9"/>
  <c r="F320" i="9"/>
  <c r="H319" i="9"/>
  <c r="G319" i="9"/>
  <c r="E319" i="9" s="1"/>
  <c r="B319" i="9" s="1"/>
  <c r="F319" i="9"/>
  <c r="H318" i="9"/>
  <c r="G318" i="9"/>
  <c r="E318" i="9" s="1"/>
  <c r="B318" i="9" s="1"/>
  <c r="F318" i="9"/>
  <c r="H317" i="9"/>
  <c r="G317" i="9"/>
  <c r="E317" i="9" s="1"/>
  <c r="B317" i="9" s="1"/>
  <c r="F317" i="9"/>
  <c r="F316" i="9"/>
  <c r="F315" i="9"/>
  <c r="F314" i="9"/>
  <c r="H313" i="9"/>
  <c r="G313" i="9"/>
  <c r="F313" i="9"/>
  <c r="H312" i="9"/>
  <c r="G312" i="9"/>
  <c r="F312" i="9"/>
  <c r="H311" i="9"/>
  <c r="G311" i="9"/>
  <c r="F311" i="9"/>
  <c r="F310" i="9"/>
  <c r="F309" i="9"/>
  <c r="F308" i="9"/>
  <c r="H307" i="9"/>
  <c r="G307" i="9"/>
  <c r="F307" i="9"/>
  <c r="F306" i="9"/>
  <c r="H305" i="9"/>
  <c r="G305" i="9"/>
  <c r="E305" i="9" s="1"/>
  <c r="B305" i="9" s="1"/>
  <c r="F305" i="9"/>
  <c r="H304" i="9"/>
  <c r="G304" i="9"/>
  <c r="E304" i="9" s="1"/>
  <c r="B304" i="9" s="1"/>
  <c r="F304" i="9"/>
  <c r="H303" i="9"/>
  <c r="G303" i="9"/>
  <c r="E303" i="9" s="1"/>
  <c r="B303" i="9" s="1"/>
  <c r="F303" i="9"/>
  <c r="F302" i="9"/>
  <c r="F301" i="9"/>
  <c r="F300" i="9"/>
  <c r="F299" i="9"/>
  <c r="F298" i="9" s="1"/>
  <c r="F297" i="9"/>
  <c r="L296" i="9"/>
  <c r="F296" i="9" s="1"/>
  <c r="H296" i="9"/>
  <c r="F295" i="9"/>
  <c r="I294" i="9"/>
  <c r="H294" i="9"/>
  <c r="F294" i="9"/>
  <c r="E293" i="9"/>
  <c r="M292" i="9"/>
  <c r="F292" i="9" s="1"/>
  <c r="B292" i="9" s="1"/>
  <c r="L292" i="9"/>
  <c r="E292" i="9"/>
  <c r="M291" i="9"/>
  <c r="L291" i="9"/>
  <c r="E291" i="9"/>
  <c r="M290" i="9"/>
  <c r="L290" i="9"/>
  <c r="F290" i="9"/>
  <c r="B290" i="9" s="1"/>
  <c r="E290" i="9"/>
  <c r="M289" i="9"/>
  <c r="L289" i="9"/>
  <c r="F289" i="9" s="1"/>
  <c r="E289" i="9"/>
  <c r="M288" i="9"/>
  <c r="L288" i="9"/>
  <c r="F288" i="9"/>
  <c r="E288" i="9"/>
  <c r="B288" i="9" s="1"/>
  <c r="M287" i="9"/>
  <c r="L287" i="9"/>
  <c r="F287" i="9" s="1"/>
  <c r="E287" i="9"/>
  <c r="B287" i="9" s="1"/>
  <c r="M286" i="9"/>
  <c r="F286" i="9" s="1"/>
  <c r="B286" i="9" s="1"/>
  <c r="L286" i="9"/>
  <c r="E286" i="9"/>
  <c r="M285" i="9"/>
  <c r="L285" i="9"/>
  <c r="E285" i="9"/>
  <c r="M284" i="9"/>
  <c r="L284" i="9"/>
  <c r="F284" i="9"/>
  <c r="B284" i="9" s="1"/>
  <c r="E284" i="9"/>
  <c r="M283" i="9"/>
  <c r="L283" i="9"/>
  <c r="F283" i="9" s="1"/>
  <c r="E283" i="9"/>
  <c r="M282" i="9"/>
  <c r="L282" i="9"/>
  <c r="F282" i="9"/>
  <c r="E282" i="9"/>
  <c r="B282" i="9" s="1"/>
  <c r="M281" i="9"/>
  <c r="L281" i="9"/>
  <c r="F281" i="9" s="1"/>
  <c r="E281" i="9"/>
  <c r="B281" i="9" s="1"/>
  <c r="M280" i="9"/>
  <c r="F280" i="9" s="1"/>
  <c r="B280" i="9" s="1"/>
  <c r="L280" i="9"/>
  <c r="E280" i="9"/>
  <c r="M279" i="9"/>
  <c r="L279" i="9"/>
  <c r="F279" i="9" s="1"/>
  <c r="E279" i="9"/>
  <c r="B279" i="9" s="1"/>
  <c r="M278" i="9"/>
  <c r="L278" i="9"/>
  <c r="F278" i="9"/>
  <c r="B278" i="9" s="1"/>
  <c r="E278" i="9"/>
  <c r="M277" i="9"/>
  <c r="L277" i="9"/>
  <c r="F277" i="9" s="1"/>
  <c r="E277" i="9"/>
  <c r="M276" i="9"/>
  <c r="L276" i="9"/>
  <c r="F276" i="9"/>
  <c r="E276" i="9"/>
  <c r="B276" i="9" s="1"/>
  <c r="M275" i="9"/>
  <c r="L275" i="9"/>
  <c r="F275" i="9" s="1"/>
  <c r="B275" i="9" s="1"/>
  <c r="E275" i="9"/>
  <c r="M274" i="9"/>
  <c r="F274" i="9" s="1"/>
  <c r="B274" i="9" s="1"/>
  <c r="L274" i="9"/>
  <c r="E274" i="9"/>
  <c r="M273" i="9"/>
  <c r="L273" i="9"/>
  <c r="F273" i="9" s="1"/>
  <c r="E273" i="9"/>
  <c r="B273" i="9" s="1"/>
  <c r="M272" i="9"/>
  <c r="L272" i="9"/>
  <c r="F272" i="9"/>
  <c r="B272" i="9" s="1"/>
  <c r="E272" i="9"/>
  <c r="M271" i="9"/>
  <c r="L271" i="9"/>
  <c r="F271" i="9" s="1"/>
  <c r="E271" i="9"/>
  <c r="M270" i="9"/>
  <c r="L270" i="9"/>
  <c r="F270" i="9"/>
  <c r="E270" i="9"/>
  <c r="B270" i="9" s="1"/>
  <c r="M269" i="9"/>
  <c r="L269" i="9"/>
  <c r="F269" i="9" s="1"/>
  <c r="E269" i="9"/>
  <c r="B269" i="9"/>
  <c r="M268" i="9"/>
  <c r="L268" i="9"/>
  <c r="E268" i="9"/>
  <c r="M267" i="9"/>
  <c r="L267" i="9"/>
  <c r="F267" i="9" s="1"/>
  <c r="E267" i="9"/>
  <c r="B267" i="9" s="1"/>
  <c r="M266" i="9"/>
  <c r="L266" i="9"/>
  <c r="F266" i="9" s="1"/>
  <c r="E266" i="9"/>
  <c r="M265" i="9"/>
  <c r="L265" i="9"/>
  <c r="F265" i="9" s="1"/>
  <c r="E265" i="9"/>
  <c r="M264" i="9"/>
  <c r="L264" i="9"/>
  <c r="F264" i="9"/>
  <c r="E264" i="9"/>
  <c r="B264" i="9" s="1"/>
  <c r="M263" i="9"/>
  <c r="L263" i="9"/>
  <c r="F263" i="9" s="1"/>
  <c r="E263" i="9"/>
  <c r="B263" i="9"/>
  <c r="M262" i="9"/>
  <c r="F262" i="9" s="1"/>
  <c r="B262" i="9" s="1"/>
  <c r="L262" i="9"/>
  <c r="E262" i="9"/>
  <c r="M261" i="9"/>
  <c r="L261" i="9"/>
  <c r="F261" i="9" s="1"/>
  <c r="E261" i="9"/>
  <c r="B261" i="9" s="1"/>
  <c r="M260" i="9"/>
  <c r="L260" i="9"/>
  <c r="F260" i="9" s="1"/>
  <c r="B260" i="9" s="1"/>
  <c r="E260" i="9"/>
  <c r="M259" i="9"/>
  <c r="L259" i="9"/>
  <c r="F259" i="9" s="1"/>
  <c r="E259" i="9"/>
  <c r="M258" i="9"/>
  <c r="L258" i="9"/>
  <c r="F258" i="9"/>
  <c r="E258" i="9"/>
  <c r="B258" i="9" s="1"/>
  <c r="M257" i="9"/>
  <c r="L257" i="9"/>
  <c r="F257" i="9" s="1"/>
  <c r="E257" i="9"/>
  <c r="B257" i="9"/>
  <c r="M256" i="9"/>
  <c r="F256" i="9" s="1"/>
  <c r="B256" i="9" s="1"/>
  <c r="L256" i="9"/>
  <c r="E256" i="9"/>
  <c r="M255" i="9"/>
  <c r="L255" i="9"/>
  <c r="F255" i="9" s="1"/>
  <c r="E255" i="9"/>
  <c r="B255" i="9" s="1"/>
  <c r="M254" i="9"/>
  <c r="L254" i="9"/>
  <c r="F254" i="9" s="1"/>
  <c r="B254" i="9" s="1"/>
  <c r="E254" i="9"/>
  <c r="M253" i="9"/>
  <c r="L253" i="9"/>
  <c r="F253" i="9" s="1"/>
  <c r="E253" i="9"/>
  <c r="M252" i="9"/>
  <c r="L252" i="9"/>
  <c r="F252" i="9"/>
  <c r="E252" i="9"/>
  <c r="B252" i="9" s="1"/>
  <c r="M251" i="9"/>
  <c r="L251" i="9"/>
  <c r="F251" i="9" s="1"/>
  <c r="E251" i="9"/>
  <c r="B251" i="9"/>
  <c r="M250" i="9"/>
  <c r="F250" i="9" s="1"/>
  <c r="B250" i="9" s="1"/>
  <c r="L250" i="9"/>
  <c r="E250" i="9"/>
  <c r="M249" i="9"/>
  <c r="L249" i="9"/>
  <c r="F249" i="9" s="1"/>
  <c r="E249" i="9"/>
  <c r="B249" i="9" s="1"/>
  <c r="M248" i="9"/>
  <c r="L248" i="9"/>
  <c r="F248" i="9" s="1"/>
  <c r="E248" i="9"/>
  <c r="M247" i="9"/>
  <c r="L247" i="9"/>
  <c r="F247" i="9" s="1"/>
  <c r="E247" i="9"/>
  <c r="M246" i="9"/>
  <c r="L246" i="9"/>
  <c r="F246" i="9"/>
  <c r="E246" i="9"/>
  <c r="B246" i="9" s="1"/>
  <c r="M245" i="9"/>
  <c r="L245" i="9"/>
  <c r="F245" i="9" s="1"/>
  <c r="E245" i="9"/>
  <c r="B245" i="9"/>
  <c r="M244" i="9"/>
  <c r="L244" i="9"/>
  <c r="E244" i="9"/>
  <c r="M243" i="9"/>
  <c r="L243" i="9"/>
  <c r="F243" i="9" s="1"/>
  <c r="E243" i="9"/>
  <c r="B243" i="9" s="1"/>
  <c r="M242" i="9"/>
  <c r="L242" i="9"/>
  <c r="F242" i="9" s="1"/>
  <c r="E242" i="9"/>
  <c r="M241" i="9"/>
  <c r="L241" i="9"/>
  <c r="F241" i="9" s="1"/>
  <c r="E241" i="9"/>
  <c r="M240" i="9"/>
  <c r="L240" i="9"/>
  <c r="F240" i="9"/>
  <c r="E240" i="9"/>
  <c r="B240" i="9" s="1"/>
  <c r="M239" i="9"/>
  <c r="L239" i="9"/>
  <c r="F239" i="9" s="1"/>
  <c r="E239" i="9"/>
  <c r="B239" i="9"/>
  <c r="M238" i="9"/>
  <c r="L238" i="9"/>
  <c r="E238" i="9"/>
  <c r="M237" i="9"/>
  <c r="L237" i="9"/>
  <c r="F237" i="9" s="1"/>
  <c r="E237" i="9"/>
  <c r="B237" i="9" s="1"/>
  <c r="M236" i="9"/>
  <c r="L236" i="9"/>
  <c r="E236" i="9"/>
  <c r="M235" i="9"/>
  <c r="L235" i="9"/>
  <c r="F235" i="9" s="1"/>
  <c r="E235" i="9"/>
  <c r="M234" i="9"/>
  <c r="L234" i="9"/>
  <c r="F234" i="9"/>
  <c r="E234" i="9"/>
  <c r="B234" i="9" s="1"/>
  <c r="M233" i="9"/>
  <c r="L233" i="9"/>
  <c r="F233" i="9" s="1"/>
  <c r="E233" i="9"/>
  <c r="B233" i="9"/>
  <c r="M232" i="9"/>
  <c r="F232" i="9" s="1"/>
  <c r="B232" i="9" s="1"/>
  <c r="L232" i="9"/>
  <c r="E232" i="9"/>
  <c r="M231" i="9"/>
  <c r="L231" i="9"/>
  <c r="F231" i="9" s="1"/>
  <c r="E231" i="9"/>
  <c r="B231" i="9" s="1"/>
  <c r="M230" i="9"/>
  <c r="L230" i="9"/>
  <c r="F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c r="H171" i="9"/>
  <c r="G171" i="9"/>
  <c r="F171" i="9"/>
  <c r="H170" i="9"/>
  <c r="G170" i="9"/>
  <c r="E170" i="9" s="1"/>
  <c r="B170" i="9" s="1"/>
  <c r="F170" i="9"/>
  <c r="H169" i="9"/>
  <c r="G169" i="9"/>
  <c r="F169" i="9"/>
  <c r="H168" i="9"/>
  <c r="G168" i="9"/>
  <c r="E168" i="9" s="1"/>
  <c r="B168" i="9" s="1"/>
  <c r="F168" i="9"/>
  <c r="H167" i="9"/>
  <c r="G167" i="9"/>
  <c r="F167" i="9"/>
  <c r="E167" i="9"/>
  <c r="B167" i="9" s="1"/>
  <c r="H166" i="9"/>
  <c r="G166" i="9"/>
  <c r="F166" i="9"/>
  <c r="E166" i="9"/>
  <c r="B166" i="9"/>
  <c r="H165" i="9"/>
  <c r="G165" i="9"/>
  <c r="F165" i="9"/>
  <c r="H164" i="9"/>
  <c r="G164" i="9"/>
  <c r="E164" i="9" s="1"/>
  <c r="B164" i="9" s="1"/>
  <c r="F164" i="9"/>
  <c r="H163" i="9"/>
  <c r="G163" i="9"/>
  <c r="F163" i="9"/>
  <c r="H162" i="9"/>
  <c r="G162" i="9"/>
  <c r="E162" i="9" s="1"/>
  <c r="B162" i="9" s="1"/>
  <c r="F162" i="9"/>
  <c r="H161" i="9"/>
  <c r="G161" i="9"/>
  <c r="F161" i="9"/>
  <c r="E161" i="9"/>
  <c r="B161" i="9" s="1"/>
  <c r="H160" i="9"/>
  <c r="G160" i="9"/>
  <c r="F160" i="9"/>
  <c r="E160" i="9"/>
  <c r="B160" i="9"/>
  <c r="H159" i="9"/>
  <c r="E159" i="9" s="1"/>
  <c r="B159" i="9" s="1"/>
  <c r="G159" i="9"/>
  <c r="F159" i="9"/>
  <c r="H158" i="9"/>
  <c r="G158" i="9"/>
  <c r="E158" i="9" s="1"/>
  <c r="B158" i="9" s="1"/>
  <c r="F158" i="9"/>
  <c r="H157" i="9"/>
  <c r="G157" i="9"/>
  <c r="F157" i="9"/>
  <c r="F156" i="9"/>
  <c r="H155" i="9"/>
  <c r="G155" i="9"/>
  <c r="F155" i="9"/>
  <c r="H154" i="9"/>
  <c r="G154" i="9"/>
  <c r="F154" i="9"/>
  <c r="E154" i="9"/>
  <c r="B154" i="9" s="1"/>
  <c r="H153" i="9"/>
  <c r="G153" i="9"/>
  <c r="F153" i="9"/>
  <c r="E153" i="9"/>
  <c r="B153" i="9"/>
  <c r="H152" i="9"/>
  <c r="G152" i="9"/>
  <c r="F152" i="9"/>
  <c r="E152" i="9"/>
  <c r="B152" i="9" s="1"/>
  <c r="H151" i="9"/>
  <c r="G151" i="9"/>
  <c r="E151" i="9" s="1"/>
  <c r="B151" i="9" s="1"/>
  <c r="F151" i="9"/>
  <c r="H150" i="9"/>
  <c r="G150" i="9"/>
  <c r="F150" i="9"/>
  <c r="H149" i="9"/>
  <c r="G149" i="9"/>
  <c r="F149" i="9"/>
  <c r="H148" i="9"/>
  <c r="G148" i="9"/>
  <c r="F148" i="9"/>
  <c r="E148" i="9"/>
  <c r="B148" i="9" s="1"/>
  <c r="H147" i="9"/>
  <c r="G147" i="9"/>
  <c r="F147" i="9"/>
  <c r="E147" i="9"/>
  <c r="B147" i="9"/>
  <c r="H146" i="9"/>
  <c r="G146" i="9"/>
  <c r="F146" i="9"/>
  <c r="E146" i="9"/>
  <c r="B146" i="9"/>
  <c r="H145" i="9"/>
  <c r="E145" i="9" s="1"/>
  <c r="B145" i="9" s="1"/>
  <c r="G145" i="9"/>
  <c r="F145" i="9"/>
  <c r="H144" i="9"/>
  <c r="G144" i="9"/>
  <c r="E144" i="9" s="1"/>
  <c r="B144" i="9" s="1"/>
  <c r="F144" i="9"/>
  <c r="H143" i="9"/>
  <c r="G143" i="9"/>
  <c r="F143" i="9"/>
  <c r="H142" i="9"/>
  <c r="G142" i="9"/>
  <c r="F142" i="9"/>
  <c r="E142" i="9"/>
  <c r="B142" i="9" s="1"/>
  <c r="H141" i="9"/>
  <c r="G141" i="9"/>
  <c r="F141" i="9"/>
  <c r="E141" i="9"/>
  <c r="B141" i="9"/>
  <c r="H140" i="9"/>
  <c r="G140" i="9"/>
  <c r="F140" i="9"/>
  <c r="E140" i="9"/>
  <c r="B140" i="9"/>
  <c r="H139" i="9"/>
  <c r="E139" i="9" s="1"/>
  <c r="B139" i="9" s="1"/>
  <c r="G139" i="9"/>
  <c r="F139" i="9"/>
  <c r="H138" i="9"/>
  <c r="G138" i="9"/>
  <c r="E138" i="9" s="1"/>
  <c r="B138" i="9" s="1"/>
  <c r="F138" i="9"/>
  <c r="H137" i="9"/>
  <c r="G137" i="9"/>
  <c r="F137" i="9"/>
  <c r="H136" i="9"/>
  <c r="G136" i="9"/>
  <c r="F136" i="9"/>
  <c r="E136" i="9"/>
  <c r="B136" i="9" s="1"/>
  <c r="H135" i="9"/>
  <c r="G135" i="9"/>
  <c r="F135" i="9"/>
  <c r="E135" i="9"/>
  <c r="B135" i="9"/>
  <c r="H134" i="9"/>
  <c r="G134" i="9"/>
  <c r="F134" i="9"/>
  <c r="E134" i="9"/>
  <c r="B134" i="9"/>
  <c r="H133" i="9"/>
  <c r="E133" i="9" s="1"/>
  <c r="B133" i="9" s="1"/>
  <c r="G133" i="9"/>
  <c r="F133" i="9"/>
  <c r="H132" i="9"/>
  <c r="G132" i="9"/>
  <c r="E132" i="9" s="1"/>
  <c r="B132" i="9" s="1"/>
  <c r="F132" i="9"/>
  <c r="H131" i="9"/>
  <c r="G131" i="9"/>
  <c r="F131" i="9"/>
  <c r="H130" i="9"/>
  <c r="G130" i="9"/>
  <c r="F130" i="9"/>
  <c r="E130" i="9"/>
  <c r="B130" i="9" s="1"/>
  <c r="H129" i="9"/>
  <c r="G129" i="9"/>
  <c r="F129" i="9"/>
  <c r="E129" i="9"/>
  <c r="B129" i="9"/>
  <c r="H128" i="9"/>
  <c r="G128" i="9"/>
  <c r="F128" i="9"/>
  <c r="E128" i="9"/>
  <c r="B128" i="9"/>
  <c r="H127" i="9"/>
  <c r="G127" i="9"/>
  <c r="E127" i="9" s="1"/>
  <c r="B127" i="9" s="1"/>
  <c r="F127" i="9"/>
  <c r="H126" i="9"/>
  <c r="G126" i="9"/>
  <c r="E126" i="9" s="1"/>
  <c r="B126" i="9" s="1"/>
  <c r="F126" i="9"/>
  <c r="H125" i="9"/>
  <c r="G125" i="9"/>
  <c r="F125" i="9"/>
  <c r="H124" i="9"/>
  <c r="G124" i="9"/>
  <c r="F124" i="9"/>
  <c r="E124" i="9"/>
  <c r="B124" i="9" s="1"/>
  <c r="H123" i="9"/>
  <c r="G123" i="9"/>
  <c r="F123" i="9"/>
  <c r="E123" i="9"/>
  <c r="B123" i="9"/>
  <c r="H122" i="9"/>
  <c r="G122" i="9"/>
  <c r="F122" i="9"/>
  <c r="E122" i="9"/>
  <c r="B122" i="9"/>
  <c r="H121" i="9"/>
  <c r="E121" i="9" s="1"/>
  <c r="B121" i="9" s="1"/>
  <c r="G121" i="9"/>
  <c r="F121" i="9"/>
  <c r="H120" i="9"/>
  <c r="G120" i="9"/>
  <c r="E120" i="9" s="1"/>
  <c r="B120" i="9" s="1"/>
  <c r="F120" i="9"/>
  <c r="H119" i="9"/>
  <c r="G119" i="9"/>
  <c r="F119" i="9"/>
  <c r="H118" i="9"/>
  <c r="G118" i="9"/>
  <c r="F118" i="9"/>
  <c r="E118" i="9"/>
  <c r="B118" i="9" s="1"/>
  <c r="H117" i="9"/>
  <c r="G117" i="9"/>
  <c r="F117" i="9"/>
  <c r="E117" i="9"/>
  <c r="B117" i="9" s="1"/>
  <c r="H116" i="9"/>
  <c r="G116" i="9"/>
  <c r="F116" i="9"/>
  <c r="E116" i="9"/>
  <c r="B116" i="9"/>
  <c r="H115" i="9"/>
  <c r="G115" i="9"/>
  <c r="E115" i="9" s="1"/>
  <c r="B115" i="9" s="1"/>
  <c r="F115" i="9"/>
  <c r="H114" i="9"/>
  <c r="G114" i="9"/>
  <c r="E114" i="9" s="1"/>
  <c r="B114" i="9" s="1"/>
  <c r="F114" i="9"/>
  <c r="H113" i="9"/>
  <c r="G113" i="9"/>
  <c r="F113" i="9"/>
  <c r="H112" i="9"/>
  <c r="G112" i="9"/>
  <c r="F112" i="9"/>
  <c r="E112" i="9"/>
  <c r="B112" i="9" s="1"/>
  <c r="H111" i="9"/>
  <c r="G111" i="9"/>
  <c r="F111" i="9"/>
  <c r="E111" i="9"/>
  <c r="B111" i="9" s="1"/>
  <c r="H110" i="9"/>
  <c r="G110" i="9"/>
  <c r="F110" i="9"/>
  <c r="E110" i="9"/>
  <c r="B110" i="9"/>
  <c r="H109" i="9"/>
  <c r="E109" i="9" s="1"/>
  <c r="B109" i="9" s="1"/>
  <c r="G109" i="9"/>
  <c r="F109" i="9"/>
  <c r="H108" i="9"/>
  <c r="G108" i="9"/>
  <c r="E108" i="9" s="1"/>
  <c r="B108" i="9" s="1"/>
  <c r="F108" i="9"/>
  <c r="H107" i="9"/>
  <c r="G107" i="9"/>
  <c r="F107" i="9"/>
  <c r="H106" i="9"/>
  <c r="G106" i="9"/>
  <c r="F106" i="9"/>
  <c r="E106" i="9"/>
  <c r="B106" i="9" s="1"/>
  <c r="H105" i="9"/>
  <c r="G105" i="9"/>
  <c r="F105" i="9"/>
  <c r="E105" i="9"/>
  <c r="B105" i="9" s="1"/>
  <c r="H104" i="9"/>
  <c r="G104" i="9"/>
  <c r="F104" i="9"/>
  <c r="E104" i="9"/>
  <c r="B104" i="9"/>
  <c r="H103" i="9"/>
  <c r="E103" i="9" s="1"/>
  <c r="B103" i="9" s="1"/>
  <c r="G103" i="9"/>
  <c r="F103" i="9"/>
  <c r="H102" i="9"/>
  <c r="G102" i="9"/>
  <c r="E102" i="9" s="1"/>
  <c r="B102" i="9" s="1"/>
  <c r="F102" i="9"/>
  <c r="H101" i="9"/>
  <c r="G101" i="9"/>
  <c r="F101" i="9"/>
  <c r="H100" i="9"/>
  <c r="G100" i="9"/>
  <c r="F100" i="9"/>
  <c r="E100" i="9"/>
  <c r="B100" i="9" s="1"/>
  <c r="H99" i="9"/>
  <c r="G99" i="9"/>
  <c r="F99" i="9"/>
  <c r="E99" i="9"/>
  <c r="B99" i="9" s="1"/>
  <c r="H98" i="9"/>
  <c r="G98" i="9"/>
  <c r="F98" i="9"/>
  <c r="E98" i="9"/>
  <c r="B98" i="9"/>
  <c r="H97" i="9"/>
  <c r="E97" i="9" s="1"/>
  <c r="B97" i="9" s="1"/>
  <c r="G97" i="9"/>
  <c r="F97" i="9"/>
  <c r="H96" i="9"/>
  <c r="G96" i="9"/>
  <c r="E96" i="9" s="1"/>
  <c r="B96" i="9" s="1"/>
  <c r="F96" i="9"/>
  <c r="H95" i="9"/>
  <c r="G95" i="9"/>
  <c r="F95" i="9"/>
  <c r="H94" i="9"/>
  <c r="G94" i="9"/>
  <c r="F94" i="9"/>
  <c r="E94" i="9"/>
  <c r="B94" i="9" s="1"/>
  <c r="H93" i="9"/>
  <c r="G93" i="9"/>
  <c r="F93" i="9"/>
  <c r="E93" i="9"/>
  <c r="B93" i="9" s="1"/>
  <c r="H92" i="9"/>
  <c r="G92" i="9"/>
  <c r="F92" i="9"/>
  <c r="E92" i="9"/>
  <c r="B92" i="9"/>
  <c r="H91" i="9"/>
  <c r="E91" i="9" s="1"/>
  <c r="B91" i="9" s="1"/>
  <c r="G91" i="9"/>
  <c r="F91" i="9"/>
  <c r="H90" i="9"/>
  <c r="G90" i="9"/>
  <c r="E90" i="9" s="1"/>
  <c r="B90" i="9" s="1"/>
  <c r="F90" i="9"/>
  <c r="H89" i="9"/>
  <c r="G89" i="9"/>
  <c r="F89" i="9"/>
  <c r="H88" i="9"/>
  <c r="G88" i="9"/>
  <c r="F88" i="9"/>
  <c r="E88" i="9"/>
  <c r="B88" i="9" s="1"/>
  <c r="H87" i="9"/>
  <c r="G87" i="9"/>
  <c r="F87" i="9"/>
  <c r="E87" i="9"/>
  <c r="B87" i="9" s="1"/>
  <c r="H86" i="9"/>
  <c r="G86" i="9"/>
  <c r="F86" i="9"/>
  <c r="E86" i="9"/>
  <c r="B86" i="9"/>
  <c r="H85" i="9"/>
  <c r="E85" i="9" s="1"/>
  <c r="B85" i="9" s="1"/>
  <c r="G85" i="9"/>
  <c r="F85" i="9"/>
  <c r="H84" i="9"/>
  <c r="G84" i="9"/>
  <c r="E84" i="9" s="1"/>
  <c r="B84" i="9" s="1"/>
  <c r="F84" i="9"/>
  <c r="H83" i="9"/>
  <c r="G83" i="9"/>
  <c r="F83" i="9"/>
  <c r="H82" i="9"/>
  <c r="G82" i="9"/>
  <c r="F82" i="9"/>
  <c r="E82" i="9"/>
  <c r="B82" i="9" s="1"/>
  <c r="H81" i="9"/>
  <c r="G81" i="9"/>
  <c r="F81" i="9"/>
  <c r="E81" i="9"/>
  <c r="B81" i="9" s="1"/>
  <c r="H80" i="9"/>
  <c r="G80" i="9"/>
  <c r="F80" i="9"/>
  <c r="E80" i="9"/>
  <c r="B80" i="9"/>
  <c r="H79" i="9"/>
  <c r="G79" i="9"/>
  <c r="E79" i="9" s="1"/>
  <c r="B79" i="9" s="1"/>
  <c r="F79" i="9"/>
  <c r="H78" i="9"/>
  <c r="G78" i="9"/>
  <c r="E78" i="9" s="1"/>
  <c r="B78" i="9" s="1"/>
  <c r="F78" i="9"/>
  <c r="H77" i="9"/>
  <c r="G77" i="9"/>
  <c r="F77" i="9"/>
  <c r="H76" i="9"/>
  <c r="G76" i="9"/>
  <c r="F76" i="9"/>
  <c r="E76" i="9"/>
  <c r="B76" i="9" s="1"/>
  <c r="H75" i="9"/>
  <c r="G75" i="9"/>
  <c r="F75" i="9"/>
  <c r="E75" i="9"/>
  <c r="B75" i="9" s="1"/>
  <c r="H74" i="9"/>
  <c r="G74" i="9"/>
  <c r="F74" i="9"/>
  <c r="E74" i="9"/>
  <c r="B74" i="9"/>
  <c r="H73" i="9"/>
  <c r="E73" i="9" s="1"/>
  <c r="B73" i="9" s="1"/>
  <c r="G73" i="9"/>
  <c r="F73" i="9"/>
  <c r="H72" i="9"/>
  <c r="G72" i="9"/>
  <c r="E72" i="9" s="1"/>
  <c r="B72" i="9" s="1"/>
  <c r="F72" i="9"/>
  <c r="H71" i="9"/>
  <c r="G71" i="9"/>
  <c r="F71" i="9"/>
  <c r="H70" i="9"/>
  <c r="G70" i="9"/>
  <c r="F70" i="9"/>
  <c r="E70" i="9"/>
  <c r="B70" i="9" s="1"/>
  <c r="H69" i="9"/>
  <c r="G69" i="9"/>
  <c r="F69" i="9"/>
  <c r="E69" i="9"/>
  <c r="B69" i="9" s="1"/>
  <c r="H68" i="9"/>
  <c r="G68" i="9"/>
  <c r="F68" i="9"/>
  <c r="E68" i="9"/>
  <c r="B68" i="9"/>
  <c r="H67" i="9"/>
  <c r="E67" i="9" s="1"/>
  <c r="B67" i="9" s="1"/>
  <c r="G67" i="9"/>
  <c r="F67" i="9"/>
  <c r="H66" i="9"/>
  <c r="G66" i="9"/>
  <c r="E66" i="9" s="1"/>
  <c r="B66" i="9" s="1"/>
  <c r="F66" i="9"/>
  <c r="H65" i="9"/>
  <c r="G65" i="9"/>
  <c r="F65" i="9"/>
  <c r="H64" i="9"/>
  <c r="G64" i="9"/>
  <c r="F64" i="9"/>
  <c r="E64" i="9"/>
  <c r="B64" i="9" s="1"/>
  <c r="H63" i="9"/>
  <c r="G63" i="9"/>
  <c r="F63" i="9"/>
  <c r="E63" i="9"/>
  <c r="B63" i="9" s="1"/>
  <c r="H62" i="9"/>
  <c r="G62" i="9"/>
  <c r="F62" i="9"/>
  <c r="E62" i="9"/>
  <c r="B62" i="9"/>
  <c r="H61" i="9"/>
  <c r="E61" i="9" s="1"/>
  <c r="B61" i="9" s="1"/>
  <c r="G61" i="9"/>
  <c r="F61" i="9"/>
  <c r="H60" i="9"/>
  <c r="G60" i="9"/>
  <c r="E60" i="9" s="1"/>
  <c r="B60" i="9" s="1"/>
  <c r="F60" i="9"/>
  <c r="H59" i="9"/>
  <c r="G59" i="9"/>
  <c r="F59" i="9"/>
  <c r="H58" i="9"/>
  <c r="G58" i="9"/>
  <c r="F58" i="9"/>
  <c r="E58" i="9"/>
  <c r="B58" i="9" s="1"/>
  <c r="H57" i="9"/>
  <c r="G57" i="9"/>
  <c r="F57" i="9"/>
  <c r="E57" i="9"/>
  <c r="B57" i="9" s="1"/>
  <c r="H56" i="9"/>
  <c r="G56" i="9"/>
  <c r="F56" i="9"/>
  <c r="E56" i="9"/>
  <c r="B56" i="9"/>
  <c r="H55" i="9"/>
  <c r="G55" i="9"/>
  <c r="E55" i="9" s="1"/>
  <c r="B55" i="9" s="1"/>
  <c r="F55" i="9"/>
  <c r="H54" i="9"/>
  <c r="G54" i="9"/>
  <c r="E54" i="9" s="1"/>
  <c r="B54" i="9" s="1"/>
  <c r="F54" i="9"/>
  <c r="H53" i="9"/>
  <c r="G53" i="9"/>
  <c r="F53" i="9"/>
  <c r="H52" i="9"/>
  <c r="G52" i="9"/>
  <c r="F52" i="9"/>
  <c r="E52" i="9"/>
  <c r="B52" i="9" s="1"/>
  <c r="H51" i="9"/>
  <c r="G51" i="9"/>
  <c r="F51" i="9"/>
  <c r="E51" i="9"/>
  <c r="B51" i="9" s="1"/>
  <c r="H50" i="9"/>
  <c r="G50" i="9"/>
  <c r="F50" i="9"/>
  <c r="E50" i="9"/>
  <c r="B50" i="9"/>
  <c r="H49" i="9"/>
  <c r="G49" i="9"/>
  <c r="E49" i="9" s="1"/>
  <c r="B49" i="9" s="1"/>
  <c r="F49" i="9"/>
  <c r="H48" i="9"/>
  <c r="G48" i="9"/>
  <c r="E48" i="9" s="1"/>
  <c r="B48" i="9" s="1"/>
  <c r="F48" i="9"/>
  <c r="H47" i="9"/>
  <c r="G47" i="9"/>
  <c r="F47" i="9"/>
  <c r="H46" i="9"/>
  <c r="G46" i="9"/>
  <c r="F46" i="9"/>
  <c r="E46" i="9"/>
  <c r="B46" i="9" s="1"/>
  <c r="H45" i="9"/>
  <c r="G45" i="9"/>
  <c r="F45" i="9"/>
  <c r="E45" i="9"/>
  <c r="B45" i="9" s="1"/>
  <c r="H44" i="9"/>
  <c r="G44" i="9"/>
  <c r="F44" i="9"/>
  <c r="E44" i="9"/>
  <c r="B44" i="9"/>
  <c r="H43" i="9"/>
  <c r="E43" i="9" s="1"/>
  <c r="B43" i="9" s="1"/>
  <c r="G43" i="9"/>
  <c r="F43" i="9"/>
  <c r="H42" i="9"/>
  <c r="G42" i="9"/>
  <c r="E42" i="9" s="1"/>
  <c r="B42" i="9" s="1"/>
  <c r="F42" i="9"/>
  <c r="H41" i="9"/>
  <c r="G41" i="9"/>
  <c r="F41" i="9"/>
  <c r="H40" i="9"/>
  <c r="G40" i="9"/>
  <c r="F40" i="9"/>
  <c r="E40" i="9"/>
  <c r="B40" i="9" s="1"/>
  <c r="H39" i="9"/>
  <c r="G39" i="9"/>
  <c r="F39" i="9"/>
  <c r="E39" i="9"/>
  <c r="B39" i="9" s="1"/>
  <c r="H38" i="9"/>
  <c r="G38" i="9"/>
  <c r="F38" i="9"/>
  <c r="E38" i="9"/>
  <c r="B38" i="9"/>
  <c r="H37" i="9"/>
  <c r="G37" i="9"/>
  <c r="F37" i="9"/>
  <c r="H36" i="9"/>
  <c r="G36" i="9"/>
  <c r="F36" i="9"/>
  <c r="H35" i="9"/>
  <c r="G35" i="9"/>
  <c r="F35" i="9"/>
  <c r="H34" i="9"/>
  <c r="G34" i="9"/>
  <c r="F34" i="9"/>
  <c r="E34" i="9"/>
  <c r="B34" i="9" s="1"/>
  <c r="H33" i="9"/>
  <c r="G33" i="9"/>
  <c r="F33" i="9"/>
  <c r="E33" i="9"/>
  <c r="B33" i="9" s="1"/>
  <c r="H32" i="9"/>
  <c r="G32" i="9"/>
  <c r="F32" i="9"/>
  <c r="E32" i="9"/>
  <c r="B32" i="9"/>
  <c r="H31" i="9"/>
  <c r="G31" i="9"/>
  <c r="F31" i="9"/>
  <c r="H30" i="9"/>
  <c r="G30" i="9"/>
  <c r="E30" i="9" s="1"/>
  <c r="B30" i="9" s="1"/>
  <c r="F30" i="9"/>
  <c r="H29" i="9"/>
  <c r="G29" i="9"/>
  <c r="F29" i="9"/>
  <c r="H28" i="9"/>
  <c r="G28" i="9"/>
  <c r="F28" i="9"/>
  <c r="E28" i="9"/>
  <c r="B28" i="9" s="1"/>
  <c r="H27" i="9"/>
  <c r="G27" i="9"/>
  <c r="F27" i="9"/>
  <c r="E27" i="9"/>
  <c r="B27" i="9" s="1"/>
  <c r="H26" i="9"/>
  <c r="E26" i="9" s="1"/>
  <c r="B26" i="9" s="1"/>
  <c r="G26" i="9"/>
  <c r="F26" i="9"/>
  <c r="H25" i="9"/>
  <c r="G25" i="9"/>
  <c r="F25" i="9"/>
  <c r="F24" i="9"/>
  <c r="F4" i="9"/>
  <c r="O3" i="9"/>
  <c r="G296" i="9" s="1"/>
  <c r="I3" i="9"/>
  <c r="H3" i="9"/>
  <c r="G3" i="9"/>
  <c r="D104" i="8"/>
  <c r="I40" i="3" s="1"/>
  <c r="D97" i="8"/>
  <c r="D92" i="8"/>
  <c r="C1669" i="1" s="1"/>
  <c r="H1669" i="1" s="1"/>
  <c r="D87" i="8"/>
  <c r="D82" i="8"/>
  <c r="D77" i="8"/>
  <c r="D72" i="8"/>
  <c r="D67" i="8"/>
  <c r="D62" i="8"/>
  <c r="C1639" i="1" s="1"/>
  <c r="H1639" i="1" s="1"/>
  <c r="D57" i="8"/>
  <c r="D52" i="8"/>
  <c r="D46" i="8"/>
  <c r="D37" i="8"/>
  <c r="D27" i="8"/>
  <c r="D25" i="8" s="1"/>
  <c r="C1602" i="1" s="1"/>
  <c r="H1602" i="1" s="1"/>
  <c r="D18" i="8"/>
  <c r="D8" i="8"/>
  <c r="E44" i="7"/>
  <c r="D44" i="7"/>
  <c r="E39" i="7"/>
  <c r="D39" i="7"/>
  <c r="E38" i="7"/>
  <c r="D38" i="7"/>
  <c r="E30" i="7"/>
  <c r="D30" i="7"/>
  <c r="E23" i="7"/>
  <c r="D23" i="7"/>
  <c r="E22" i="7"/>
  <c r="D22" i="7"/>
  <c r="E14" i="7"/>
  <c r="D14" i="7"/>
  <c r="E7" i="7"/>
  <c r="D7" i="7"/>
  <c r="E6" i="7"/>
  <c r="E5" i="7" s="1"/>
  <c r="D6" i="7"/>
  <c r="D5" i="7" s="1"/>
  <c r="G345" i="9" s="1"/>
  <c r="E345" i="9" s="1"/>
  <c r="F140" i="6"/>
  <c r="F139" i="6"/>
  <c r="F138" i="6"/>
  <c r="F137" i="6"/>
  <c r="F136" i="6"/>
  <c r="F135" i="6"/>
  <c r="F134" i="6"/>
  <c r="F133" i="6"/>
  <c r="F132" i="6"/>
  <c r="F131" i="6"/>
  <c r="E130" i="6"/>
  <c r="D130" i="6"/>
  <c r="F130" i="6" s="1"/>
  <c r="E129" i="6"/>
  <c r="D129" i="6"/>
  <c r="F128" i="6"/>
  <c r="F127" i="6"/>
  <c r="F126" i="6"/>
  <c r="F125" i="6"/>
  <c r="F124" i="6"/>
  <c r="F123" i="6"/>
  <c r="E122" i="6"/>
  <c r="D122" i="6"/>
  <c r="F122" i="6" s="1"/>
  <c r="F121" i="6"/>
  <c r="F120" i="6"/>
  <c r="F119" i="6"/>
  <c r="E118" i="6"/>
  <c r="D1514" i="1" s="1"/>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8" i="6"/>
  <c r="F97" i="6"/>
  <c r="F96" i="6"/>
  <c r="F95" i="6"/>
  <c r="E94" i="6"/>
  <c r="D94" i="6"/>
  <c r="F93" i="6"/>
  <c r="F92" i="6"/>
  <c r="F91" i="6"/>
  <c r="E90" i="6"/>
  <c r="D90" i="6"/>
  <c r="F90" i="6" s="1"/>
  <c r="E89" i="6"/>
  <c r="D1485"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E251" i="5" s="1"/>
  <c r="I24" i="3"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2" i="5" s="1"/>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D219" i="5"/>
  <c r="G339" i="9" s="1"/>
  <c r="E339" i="9" s="1"/>
  <c r="B339" i="9" s="1"/>
  <c r="F218" i="5"/>
  <c r="F217" i="5"/>
  <c r="F216" i="5"/>
  <c r="F215" i="5"/>
  <c r="F214" i="5"/>
  <c r="F213" i="5"/>
  <c r="F212" i="5"/>
  <c r="E211" i="5"/>
  <c r="D211" i="5"/>
  <c r="F211" i="5" s="1"/>
  <c r="F210" i="5"/>
  <c r="F209" i="5"/>
  <c r="F208" i="5"/>
  <c r="F207" i="5"/>
  <c r="F206" i="5"/>
  <c r="F205" i="5"/>
  <c r="E204" i="5"/>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D147" i="5" s="1"/>
  <c r="F147" i="5" s="1"/>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E7"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E597" i="4" s="1"/>
  <c r="D598" i="4"/>
  <c r="F598"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4" i="4"/>
  <c r="F533" i="4"/>
  <c r="E532" i="4"/>
  <c r="D532" i="4"/>
  <c r="F532" i="4" s="1"/>
  <c r="F531" i="4"/>
  <c r="F530" i="4"/>
  <c r="E529" i="4"/>
  <c r="D529" i="4"/>
  <c r="F529" i="4" s="1"/>
  <c r="F528" i="4"/>
  <c r="F527" i="4"/>
  <c r="E526" i="4"/>
  <c r="D526" i="4"/>
  <c r="F526" i="4" s="1"/>
  <c r="F525" i="4"/>
  <c r="F524" i="4"/>
  <c r="E523" i="4"/>
  <c r="E522" i="4" s="1"/>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F431" i="4" s="1"/>
  <c r="E428" i="4"/>
  <c r="D428" i="4"/>
  <c r="F428" i="4" s="1"/>
  <c r="E427" i="4"/>
  <c r="D427" i="4"/>
  <c r="D648" i="4" s="1"/>
  <c r="F648" i="4" s="1"/>
  <c r="E426" i="4"/>
  <c r="D426" i="4"/>
  <c r="F421" i="4"/>
  <c r="F420" i="4"/>
  <c r="F419" i="4"/>
  <c r="F416" i="4"/>
  <c r="F415" i="4"/>
  <c r="F414" i="4"/>
  <c r="F413" i="4"/>
  <c r="E412" i="4"/>
  <c r="D412" i="4"/>
  <c r="F412" i="4" s="1"/>
  <c r="F411" i="4"/>
  <c r="E410" i="4"/>
  <c r="D410" i="4"/>
  <c r="F410" i="4" s="1"/>
  <c r="F409" i="4"/>
  <c r="F408" i="4"/>
  <c r="E407" i="4"/>
  <c r="E406" i="4" s="1"/>
  <c r="D407" i="4"/>
  <c r="F407"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D373" i="4"/>
  <c r="F372" i="4"/>
  <c r="F371" i="4"/>
  <c r="F370" i="4"/>
  <c r="F369" i="4"/>
  <c r="F368" i="4"/>
  <c r="F367" i="4"/>
  <c r="E366" i="4"/>
  <c r="D366" i="4"/>
  <c r="F366" i="4" s="1"/>
  <c r="F365" i="4"/>
  <c r="F364" i="4"/>
  <c r="F363" i="4"/>
  <c r="E362" i="4"/>
  <c r="E361" i="4" s="1"/>
  <c r="D362" i="4"/>
  <c r="F362" i="4" s="1"/>
  <c r="F359" i="4"/>
  <c r="E358" i="4"/>
  <c r="D358" i="4"/>
  <c r="F358" i="4" s="1"/>
  <c r="F357" i="4"/>
  <c r="F356" i="4"/>
  <c r="E355" i="4"/>
  <c r="E354" i="4" s="1"/>
  <c r="D355" i="4"/>
  <c r="F355"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E309" i="4" s="1"/>
  <c r="D310" i="4"/>
  <c r="F310"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E273" i="4" s="1"/>
  <c r="D278" i="4"/>
  <c r="F278" i="4" s="1"/>
  <c r="F277" i="4"/>
  <c r="F276" i="4"/>
  <c r="F275" i="4"/>
  <c r="E274" i="4"/>
  <c r="D274" i="4"/>
  <c r="F272" i="4"/>
  <c r="F271" i="4"/>
  <c r="F270" i="4"/>
  <c r="E269" i="4"/>
  <c r="D269" i="4"/>
  <c r="F269" i="4" s="1"/>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E230" i="4" s="1"/>
  <c r="D231" i="4"/>
  <c r="F231" i="4" s="1"/>
  <c r="F229" i="4"/>
  <c r="F228" i="4"/>
  <c r="F227" i="4"/>
  <c r="F226" i="4"/>
  <c r="E225" i="4"/>
  <c r="D225" i="4"/>
  <c r="F225" i="4" s="1"/>
  <c r="F224" i="4"/>
  <c r="F223" i="4"/>
  <c r="E222" i="4"/>
  <c r="E221" i="4" s="1"/>
  <c r="D222" i="4"/>
  <c r="F222" i="4" s="1"/>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E164" i="4" s="1"/>
  <c r="D165" i="4"/>
  <c r="F165" i="4" s="1"/>
  <c r="F163" i="4"/>
  <c r="F162" i="4"/>
  <c r="F161" i="4"/>
  <c r="E160" i="4"/>
  <c r="D160" i="4"/>
  <c r="F159" i="4"/>
  <c r="F158" i="4"/>
  <c r="F157" i="4"/>
  <c r="F156" i="4"/>
  <c r="F155" i="4"/>
  <c r="E154" i="4"/>
  <c r="D154" i="4"/>
  <c r="E153" i="4"/>
  <c r="D153" i="4"/>
  <c r="F151" i="4"/>
  <c r="F150" i="4"/>
  <c r="F149" i="4"/>
  <c r="F148" i="4"/>
  <c r="F147" i="4"/>
  <c r="F146" i="4"/>
  <c r="F145" i="4"/>
  <c r="F144" i="4"/>
  <c r="F143" i="4"/>
  <c r="F142" i="4"/>
  <c r="E141" i="4"/>
  <c r="D141" i="4"/>
  <c r="F141" i="4" s="1"/>
  <c r="E140" i="4"/>
  <c r="D140" i="4"/>
  <c r="F140" i="4" s="1"/>
  <c r="F139" i="4"/>
  <c r="F138" i="4"/>
  <c r="F137" i="4"/>
  <c r="F136" i="4"/>
  <c r="E135" i="4"/>
  <c r="D135" i="4"/>
  <c r="F135" i="4" s="1"/>
  <c r="E134" i="4"/>
  <c r="D134" i="4"/>
  <c r="F134" i="4" s="1"/>
  <c r="F133" i="4"/>
  <c r="F132" i="4"/>
  <c r="F131" i="4"/>
  <c r="F130" i="4"/>
  <c r="E129" i="4"/>
  <c r="D129" i="4"/>
  <c r="F129" i="4" s="1"/>
  <c r="F128" i="4"/>
  <c r="F127" i="4"/>
  <c r="E126" i="4"/>
  <c r="D126" i="4"/>
  <c r="F126" i="4" s="1"/>
  <c r="E125" i="4"/>
  <c r="D125" i="4"/>
  <c r="F125" i="4" s="1"/>
  <c r="F124" i="4"/>
  <c r="F123" i="4"/>
  <c r="F122" i="4"/>
  <c r="F121" i="4"/>
  <c r="E120" i="4"/>
  <c r="D120" i="4"/>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0" i="4"/>
  <c r="F59" i="4"/>
  <c r="E58" i="4"/>
  <c r="D58" i="4"/>
  <c r="F58" i="4" s="1"/>
  <c r="F57" i="4"/>
  <c r="F56" i="4"/>
  <c r="F55" i="4"/>
  <c r="F54" i="4"/>
  <c r="E53" i="4"/>
  <c r="D53" i="4"/>
  <c r="F53" i="4" s="1"/>
  <c r="F52" i="4"/>
  <c r="F51" i="4"/>
  <c r="E50" i="4"/>
  <c r="D50" i="4"/>
  <c r="F50" i="4" s="1"/>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E7" i="4"/>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I27" i="3"/>
  <c r="G27" i="3"/>
  <c r="B27" i="3"/>
  <c r="G26" i="3"/>
  <c r="B26" i="3"/>
  <c r="H24"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H1683" i="1" s="1"/>
  <c r="C1682" i="1"/>
  <c r="H1682" i="1" s="1"/>
  <c r="C1681" i="1"/>
  <c r="H1681" i="1" s="1"/>
  <c r="C1680" i="1"/>
  <c r="H1680" i="1" s="1"/>
  <c r="C1679" i="1"/>
  <c r="H1679" i="1" s="1"/>
  <c r="C1678" i="1"/>
  <c r="H1678" i="1" s="1"/>
  <c r="C1677" i="1"/>
  <c r="H1677" i="1" s="1"/>
  <c r="C1676" i="1"/>
  <c r="H1676" i="1" s="1"/>
  <c r="C1675" i="1"/>
  <c r="H1675" i="1" s="1"/>
  <c r="C1674" i="1"/>
  <c r="H1674" i="1" s="1"/>
  <c r="C1673" i="1"/>
  <c r="H1673" i="1" s="1"/>
  <c r="C1672" i="1"/>
  <c r="H1672" i="1" s="1"/>
  <c r="C1671" i="1"/>
  <c r="H1671" i="1" s="1"/>
  <c r="C1670" i="1"/>
  <c r="H1670"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4" i="1"/>
  <c r="H1654" i="1" s="1"/>
  <c r="C1653" i="1"/>
  <c r="H1653" i="1" s="1"/>
  <c r="C1652" i="1"/>
  <c r="H1652" i="1" s="1"/>
  <c r="C1651" i="1"/>
  <c r="H1651" i="1" s="1"/>
  <c r="C1650" i="1"/>
  <c r="H1650" i="1" s="1"/>
  <c r="C1649" i="1"/>
  <c r="H1649" i="1" s="1"/>
  <c r="C1648" i="1"/>
  <c r="H1648" i="1" s="1"/>
  <c r="C1647" i="1"/>
  <c r="H1647" i="1" s="1"/>
  <c r="C1646" i="1"/>
  <c r="H1646" i="1" s="1"/>
  <c r="C1645" i="1"/>
  <c r="H1645" i="1" s="1"/>
  <c r="C1644" i="1"/>
  <c r="H1644" i="1" s="1"/>
  <c r="C1643" i="1"/>
  <c r="H1643" i="1" s="1"/>
  <c r="C1642" i="1"/>
  <c r="H1642" i="1" s="1"/>
  <c r="C1641" i="1"/>
  <c r="H1641" i="1" s="1"/>
  <c r="C1640" i="1"/>
  <c r="H1640" i="1" s="1"/>
  <c r="C1638" i="1"/>
  <c r="H1638" i="1" s="1"/>
  <c r="C1637" i="1"/>
  <c r="H1637" i="1" s="1"/>
  <c r="C1636" i="1"/>
  <c r="H1636" i="1" s="1"/>
  <c r="C1635" i="1"/>
  <c r="H1635" i="1" s="1"/>
  <c r="C1634" i="1"/>
  <c r="H1634" i="1" s="1"/>
  <c r="C1633" i="1"/>
  <c r="H1633" i="1" s="1"/>
  <c r="C1632" i="1"/>
  <c r="H1632" i="1" s="1"/>
  <c r="C1631" i="1"/>
  <c r="H1631" i="1" s="1"/>
  <c r="C1630" i="1"/>
  <c r="H1630" i="1" s="1"/>
  <c r="C1629" i="1"/>
  <c r="H1629" i="1" s="1"/>
  <c r="C1627" i="1"/>
  <c r="H1627" i="1" s="1"/>
  <c r="C1626" i="1"/>
  <c r="H1626" i="1" s="1"/>
  <c r="C1625" i="1"/>
  <c r="H1625" i="1" s="1"/>
  <c r="C1624" i="1"/>
  <c r="H1624" i="1" s="1"/>
  <c r="C1623" i="1"/>
  <c r="H1623" i="1" s="1"/>
  <c r="C1620" i="1"/>
  <c r="H1620" i="1" s="1"/>
  <c r="C1619" i="1"/>
  <c r="H1619" i="1" s="1"/>
  <c r="C1618" i="1"/>
  <c r="H1618" i="1" s="1"/>
  <c r="C1617" i="1"/>
  <c r="H1617" i="1" s="1"/>
  <c r="C1616" i="1"/>
  <c r="H1616" i="1" s="1"/>
  <c r="C1615" i="1"/>
  <c r="H1615" i="1" s="1"/>
  <c r="C1614" i="1"/>
  <c r="H1614" i="1" s="1"/>
  <c r="C1613" i="1"/>
  <c r="H1613" i="1" s="1"/>
  <c r="C1612" i="1"/>
  <c r="H1612" i="1" s="1"/>
  <c r="C1611" i="1"/>
  <c r="H1611" i="1" s="1"/>
  <c r="C1610" i="1"/>
  <c r="H1610" i="1" s="1"/>
  <c r="C1609" i="1"/>
  <c r="H1609" i="1" s="1"/>
  <c r="C1608" i="1"/>
  <c r="H1608" i="1" s="1"/>
  <c r="C1607" i="1"/>
  <c r="H1607" i="1" s="1"/>
  <c r="C1606" i="1"/>
  <c r="H1606" i="1" s="1"/>
  <c r="C1605" i="1"/>
  <c r="H1605" i="1" s="1"/>
  <c r="C1604" i="1"/>
  <c r="H1604" i="1" s="1"/>
  <c r="C1603" i="1"/>
  <c r="H1603" i="1" s="1"/>
  <c r="C1601" i="1"/>
  <c r="H1601" i="1" s="1"/>
  <c r="C1600" i="1"/>
  <c r="H1600" i="1" s="1"/>
  <c r="C1599" i="1"/>
  <c r="H1599" i="1" s="1"/>
  <c r="C1598" i="1"/>
  <c r="H1598" i="1" s="1"/>
  <c r="C1597" i="1"/>
  <c r="H1597" i="1" s="1"/>
  <c r="C1596" i="1"/>
  <c r="H1596" i="1" s="1"/>
  <c r="C1595" i="1"/>
  <c r="H1595" i="1" s="1"/>
  <c r="C1594" i="1"/>
  <c r="H1594" i="1" s="1"/>
  <c r="C1593" i="1"/>
  <c r="H1593" i="1" s="1"/>
  <c r="C1592" i="1"/>
  <c r="H1592" i="1" s="1"/>
  <c r="C1591" i="1"/>
  <c r="H1591" i="1" s="1"/>
  <c r="C1590" i="1"/>
  <c r="H1590" i="1" s="1"/>
  <c r="C1589" i="1"/>
  <c r="H1589" i="1" s="1"/>
  <c r="C1588" i="1"/>
  <c r="H1588" i="1" s="1"/>
  <c r="C1587" i="1"/>
  <c r="H1587" i="1" s="1"/>
  <c r="C1586" i="1"/>
  <c r="H1586" i="1" s="1"/>
  <c r="C1584" i="1"/>
  <c r="H1584" i="1" s="1"/>
  <c r="C1582" i="1"/>
  <c r="D1581" i="1"/>
  <c r="C1581" i="1"/>
  <c r="J1581" i="1" s="1"/>
  <c r="D1580" i="1"/>
  <c r="C1580" i="1"/>
  <c r="D1579" i="1"/>
  <c r="C1579" i="1"/>
  <c r="D1578" i="1"/>
  <c r="C1578" i="1"/>
  <c r="J1578" i="1" s="1"/>
  <c r="D1577" i="1"/>
  <c r="C1577" i="1"/>
  <c r="D1576" i="1"/>
  <c r="C1576" i="1"/>
  <c r="J1576" i="1" s="1"/>
  <c r="D1575" i="1"/>
  <c r="C1575" i="1"/>
  <c r="J1575" i="1" s="1"/>
  <c r="D1574" i="1"/>
  <c r="C1574" i="1"/>
  <c r="D1573" i="1"/>
  <c r="C1573" i="1"/>
  <c r="J1573" i="1" s="1"/>
  <c r="D1572" i="1"/>
  <c r="C1572" i="1"/>
  <c r="H1572" i="1" s="1"/>
  <c r="D1571" i="1"/>
  <c r="C1571" i="1"/>
  <c r="D1570" i="1"/>
  <c r="C1570" i="1"/>
  <c r="J1570" i="1" s="1"/>
  <c r="D1569" i="1"/>
  <c r="C1569" i="1"/>
  <c r="J1569" i="1" s="1"/>
  <c r="D1568" i="1"/>
  <c r="C1568" i="1"/>
  <c r="D1567" i="1"/>
  <c r="C1567" i="1"/>
  <c r="J1567" i="1" s="1"/>
  <c r="D1566" i="1"/>
  <c r="C1566" i="1"/>
  <c r="J1566" i="1" s="1"/>
  <c r="D1565" i="1"/>
  <c r="C1565" i="1"/>
  <c r="D1564" i="1"/>
  <c r="C1564" i="1"/>
  <c r="J1564" i="1" s="1"/>
  <c r="D1563" i="1"/>
  <c r="C1563" i="1"/>
  <c r="H1563" i="1" s="1"/>
  <c r="D1562" i="1"/>
  <c r="C1562" i="1"/>
  <c r="D1561" i="1"/>
  <c r="C1561" i="1"/>
  <c r="J1561" i="1" s="1"/>
  <c r="D1560" i="1"/>
  <c r="C1560" i="1"/>
  <c r="J1560" i="1" s="1"/>
  <c r="D1559" i="1"/>
  <c r="C1559" i="1"/>
  <c r="D1558" i="1"/>
  <c r="C1558" i="1"/>
  <c r="J1558" i="1" s="1"/>
  <c r="D1557" i="1"/>
  <c r="C1557" i="1"/>
  <c r="J1557" i="1" s="1"/>
  <c r="D1556" i="1"/>
  <c r="C1556" i="1"/>
  <c r="D1555" i="1"/>
  <c r="C1555" i="1"/>
  <c r="H1555" i="1" s="1"/>
  <c r="D1554" i="1"/>
  <c r="C1554" i="1"/>
  <c r="J1554" i="1" s="1"/>
  <c r="D1553" i="1"/>
  <c r="C1553" i="1"/>
  <c r="D1552" i="1"/>
  <c r="C1552" i="1"/>
  <c r="J1552" i="1" s="1"/>
  <c r="D1551" i="1"/>
  <c r="C1551" i="1"/>
  <c r="J1551" i="1" s="1"/>
  <c r="D1550" i="1"/>
  <c r="C1550" i="1"/>
  <c r="D1549" i="1"/>
  <c r="C1549" i="1"/>
  <c r="J1549" i="1" s="1"/>
  <c r="D1548" i="1"/>
  <c r="C1548" i="1"/>
  <c r="J1548" i="1" s="1"/>
  <c r="D1547" i="1"/>
  <c r="C1547" i="1"/>
  <c r="D1546" i="1"/>
  <c r="C1546" i="1"/>
  <c r="J1546" i="1" s="1"/>
  <c r="D1545" i="1"/>
  <c r="C1545" i="1"/>
  <c r="J1545" i="1" s="1"/>
  <c r="D1544" i="1"/>
  <c r="C1544" i="1"/>
  <c r="J1544" i="1" s="1"/>
  <c r="D1543" i="1"/>
  <c r="C1543" i="1"/>
  <c r="J1543" i="1" s="1"/>
  <c r="D1542" i="1"/>
  <c r="C1542" i="1"/>
  <c r="J1542" i="1" s="1"/>
  <c r="D1541" i="1"/>
  <c r="C1541" i="1"/>
  <c r="J1541" i="1" s="1"/>
  <c r="D1540" i="1"/>
  <c r="C1540" i="1"/>
  <c r="H1540" i="1" s="1"/>
  <c r="D1539" i="1"/>
  <c r="C1539" i="1"/>
  <c r="H1539" i="1" s="1"/>
  <c r="D1538" i="1"/>
  <c r="C1538" i="1"/>
  <c r="H1538" i="1" s="1"/>
  <c r="D1536" i="1"/>
  <c r="C1536" i="1"/>
  <c r="D1535" i="1"/>
  <c r="C1535" i="1"/>
  <c r="H1535" i="1" s="1"/>
  <c r="D1534" i="1"/>
  <c r="C1534" i="1"/>
  <c r="D1533" i="1"/>
  <c r="C1533" i="1"/>
  <c r="D1532" i="1"/>
  <c r="C1532" i="1"/>
  <c r="H1532" i="1" s="1"/>
  <c r="D1531" i="1"/>
  <c r="C1531" i="1"/>
  <c r="D1530" i="1"/>
  <c r="C1530" i="1"/>
  <c r="D1529" i="1"/>
  <c r="C1529" i="1"/>
  <c r="H1529" i="1" s="1"/>
  <c r="D1528" i="1"/>
  <c r="C1528" i="1"/>
  <c r="D1527" i="1"/>
  <c r="C1527" i="1"/>
  <c r="D1526" i="1"/>
  <c r="C1526" i="1"/>
  <c r="H1526" i="1" s="1"/>
  <c r="D1525" i="1"/>
  <c r="D1524" i="1"/>
  <c r="C1524" i="1"/>
  <c r="D1523" i="1"/>
  <c r="C1523" i="1"/>
  <c r="D1522" i="1"/>
  <c r="C1522" i="1"/>
  <c r="D1521" i="1"/>
  <c r="C1521" i="1"/>
  <c r="D1520" i="1"/>
  <c r="C1520" i="1"/>
  <c r="D1519" i="1"/>
  <c r="C1519" i="1"/>
  <c r="D1518" i="1"/>
  <c r="C1518" i="1"/>
  <c r="D1517" i="1"/>
  <c r="C1517" i="1"/>
  <c r="D1516" i="1"/>
  <c r="C1516" i="1"/>
  <c r="D1515" i="1"/>
  <c r="C1515" i="1"/>
  <c r="C1514" i="1"/>
  <c r="D1513" i="1"/>
  <c r="C1513" i="1"/>
  <c r="D1512" i="1"/>
  <c r="C1512" i="1"/>
  <c r="D1511" i="1"/>
  <c r="C1511"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D1494" i="1"/>
  <c r="C1494" i="1"/>
  <c r="D1493" i="1"/>
  <c r="C1493" i="1"/>
  <c r="D1492" i="1"/>
  <c r="C1492" i="1"/>
  <c r="D1491" i="1"/>
  <c r="C1491" i="1"/>
  <c r="D1490" i="1"/>
  <c r="D1489" i="1"/>
  <c r="C1489" i="1"/>
  <c r="D1488" i="1"/>
  <c r="C1488" i="1"/>
  <c r="D1487" i="1"/>
  <c r="C1487" i="1"/>
  <c r="D1486" i="1"/>
  <c r="C1486" i="1"/>
  <c r="D1484" i="1"/>
  <c r="C1484" i="1"/>
  <c r="H1484" i="1" s="1"/>
  <c r="D1483" i="1"/>
  <c r="C1483" i="1"/>
  <c r="D1482" i="1"/>
  <c r="C1482" i="1"/>
  <c r="D1481" i="1"/>
  <c r="C1481" i="1"/>
  <c r="H1481" i="1" s="1"/>
  <c r="D1480" i="1"/>
  <c r="C1480" i="1"/>
  <c r="D1479" i="1"/>
  <c r="C1479" i="1"/>
  <c r="D1478" i="1"/>
  <c r="C1478" i="1"/>
  <c r="H1478" i="1" s="1"/>
  <c r="D1477" i="1"/>
  <c r="C1477" i="1"/>
  <c r="D1476" i="1"/>
  <c r="C1476" i="1"/>
  <c r="D1475" i="1"/>
  <c r="C1475" i="1"/>
  <c r="H1475" i="1" s="1"/>
  <c r="D1474" i="1"/>
  <c r="C1474" i="1"/>
  <c r="D1473" i="1"/>
  <c r="C1473" i="1"/>
  <c r="D1472" i="1"/>
  <c r="C1472" i="1"/>
  <c r="H1472" i="1" s="1"/>
  <c r="D1471" i="1"/>
  <c r="C1471" i="1"/>
  <c r="D1470" i="1"/>
  <c r="C1470" i="1"/>
  <c r="D1469" i="1"/>
  <c r="C1469" i="1"/>
  <c r="H1469" i="1" s="1"/>
  <c r="D1468" i="1"/>
  <c r="C1468" i="1"/>
  <c r="D1467" i="1"/>
  <c r="C1467" i="1"/>
  <c r="D1466" i="1"/>
  <c r="C1466" i="1"/>
  <c r="H1466" i="1" s="1"/>
  <c r="D1465" i="1"/>
  <c r="C1465" i="1"/>
  <c r="D1464" i="1"/>
  <c r="C1464" i="1"/>
  <c r="D1463" i="1"/>
  <c r="C1463" i="1"/>
  <c r="H1463" i="1" s="1"/>
  <c r="D1462" i="1"/>
  <c r="C1462" i="1"/>
  <c r="D1461" i="1"/>
  <c r="C1461" i="1"/>
  <c r="D1460" i="1"/>
  <c r="C1460" i="1"/>
  <c r="H1460" i="1" s="1"/>
  <c r="D1459" i="1"/>
  <c r="C1459" i="1"/>
  <c r="D1458" i="1"/>
  <c r="C1458" i="1"/>
  <c r="D1457" i="1"/>
  <c r="C1457" i="1"/>
  <c r="H1457" i="1" s="1"/>
  <c r="D1456" i="1"/>
  <c r="C1456" i="1"/>
  <c r="D1455" i="1"/>
  <c r="C1455" i="1"/>
  <c r="D1454" i="1"/>
  <c r="C1454" i="1"/>
  <c r="H1454" i="1" s="1"/>
  <c r="D1453" i="1"/>
  <c r="C1453" i="1"/>
  <c r="D1452" i="1"/>
  <c r="C1452" i="1"/>
  <c r="D1451" i="1"/>
  <c r="C1451" i="1"/>
  <c r="H1451" i="1" s="1"/>
  <c r="D1450" i="1"/>
  <c r="C1450" i="1"/>
  <c r="D1449" i="1"/>
  <c r="C1449" i="1"/>
  <c r="D1448" i="1"/>
  <c r="C1448" i="1"/>
  <c r="H1448" i="1" s="1"/>
  <c r="D1447" i="1"/>
  <c r="C1447" i="1"/>
  <c r="D1446" i="1"/>
  <c r="C1446" i="1"/>
  <c r="D1445" i="1"/>
  <c r="C1445" i="1"/>
  <c r="H1445" i="1" s="1"/>
  <c r="D1444" i="1"/>
  <c r="C1444" i="1"/>
  <c r="D1443" i="1"/>
  <c r="C1443" i="1"/>
  <c r="D1442" i="1"/>
  <c r="C1442" i="1"/>
  <c r="H1442" i="1" s="1"/>
  <c r="D1441" i="1"/>
  <c r="C1441" i="1"/>
  <c r="D1440" i="1"/>
  <c r="C1440" i="1"/>
  <c r="D1439" i="1"/>
  <c r="C1439" i="1"/>
  <c r="H1439" i="1" s="1"/>
  <c r="D1438" i="1"/>
  <c r="C1438" i="1"/>
  <c r="D1437" i="1"/>
  <c r="C1437" i="1"/>
  <c r="D1436" i="1"/>
  <c r="C1436" i="1"/>
  <c r="H1436" i="1" s="1"/>
  <c r="D1435" i="1"/>
  <c r="C1435" i="1"/>
  <c r="D1434" i="1"/>
  <c r="C1434" i="1"/>
  <c r="D1433" i="1"/>
  <c r="C1433" i="1"/>
  <c r="H1433" i="1" s="1"/>
  <c r="D1432" i="1"/>
  <c r="C1432" i="1"/>
  <c r="D1431" i="1"/>
  <c r="D1430" i="1"/>
  <c r="C1430" i="1"/>
  <c r="H1430" i="1" s="1"/>
  <c r="D1429" i="1"/>
  <c r="C1429" i="1"/>
  <c r="D1428" i="1"/>
  <c r="C1428" i="1"/>
  <c r="D1427" i="1"/>
  <c r="C1427" i="1"/>
  <c r="H1427" i="1" s="1"/>
  <c r="D1426" i="1"/>
  <c r="C1426" i="1"/>
  <c r="D1425" i="1"/>
  <c r="C1425" i="1"/>
  <c r="D1424" i="1"/>
  <c r="C1424" i="1"/>
  <c r="H1424" i="1" s="1"/>
  <c r="D1423" i="1"/>
  <c r="C1423" i="1"/>
  <c r="D1422" i="1"/>
  <c r="C1422" i="1"/>
  <c r="D1421" i="1"/>
  <c r="C1421" i="1"/>
  <c r="H1421" i="1" s="1"/>
  <c r="D1420" i="1"/>
  <c r="C1420" i="1"/>
  <c r="D1419" i="1"/>
  <c r="C1419" i="1"/>
  <c r="D1418" i="1"/>
  <c r="C1418" i="1"/>
  <c r="H1418" i="1" s="1"/>
  <c r="D1417" i="1"/>
  <c r="C1417" i="1"/>
  <c r="D1416" i="1"/>
  <c r="C1416" i="1"/>
  <c r="D1415" i="1"/>
  <c r="C1415" i="1"/>
  <c r="H1415" i="1" s="1"/>
  <c r="D1414" i="1"/>
  <c r="C1414" i="1"/>
  <c r="D1413" i="1"/>
  <c r="C1413" i="1"/>
  <c r="D1412" i="1"/>
  <c r="C1412" i="1"/>
  <c r="H1412" i="1" s="1"/>
  <c r="D1411" i="1"/>
  <c r="C1411" i="1"/>
  <c r="D1410" i="1"/>
  <c r="C1410" i="1"/>
  <c r="D1409" i="1"/>
  <c r="C1409" i="1"/>
  <c r="H1409" i="1" s="1"/>
  <c r="D1408" i="1"/>
  <c r="C1408" i="1"/>
  <c r="D1407" i="1"/>
  <c r="C1407" i="1"/>
  <c r="D1406" i="1"/>
  <c r="C1406" i="1"/>
  <c r="H1406" i="1" s="1"/>
  <c r="D1405" i="1"/>
  <c r="C1405" i="1"/>
  <c r="D1404" i="1"/>
  <c r="C1404" i="1"/>
  <c r="D1403" i="1"/>
  <c r="C1403" i="1"/>
  <c r="H1403" i="1" s="1"/>
  <c r="D1402" i="1"/>
  <c r="C1402" i="1"/>
  <c r="D1401" i="1"/>
  <c r="D1400" i="1"/>
  <c r="C1400" i="1"/>
  <c r="H1400" i="1" s="1"/>
  <c r="D1399" i="1"/>
  <c r="C1399" i="1"/>
  <c r="D1398" i="1"/>
  <c r="C1398" i="1"/>
  <c r="D1397" i="1"/>
  <c r="C1397" i="1"/>
  <c r="H1397" i="1" s="1"/>
  <c r="D1396" i="1"/>
  <c r="C1396" i="1"/>
  <c r="D1395" i="1"/>
  <c r="C1395" i="1"/>
  <c r="D1394" i="1"/>
  <c r="C1394" i="1"/>
  <c r="H1394" i="1" s="1"/>
  <c r="D1393" i="1"/>
  <c r="C1393" i="1"/>
  <c r="D1392" i="1"/>
  <c r="C1392" i="1"/>
  <c r="D1391" i="1"/>
  <c r="C1391" i="1"/>
  <c r="H1391" i="1" s="1"/>
  <c r="D1390" i="1"/>
  <c r="C1390" i="1"/>
  <c r="D1389" i="1"/>
  <c r="C1389" i="1"/>
  <c r="D1388" i="1"/>
  <c r="C1388" i="1"/>
  <c r="H1388" i="1" s="1"/>
  <c r="D1387" i="1"/>
  <c r="C1387" i="1"/>
  <c r="D1386" i="1"/>
  <c r="C1386" i="1"/>
  <c r="D1385" i="1"/>
  <c r="C1385" i="1"/>
  <c r="H1385" i="1" s="1"/>
  <c r="D1384" i="1"/>
  <c r="C1384" i="1"/>
  <c r="D1383" i="1"/>
  <c r="C1383" i="1"/>
  <c r="D1382" i="1"/>
  <c r="C1382" i="1"/>
  <c r="H1382" i="1" s="1"/>
  <c r="D1381" i="1"/>
  <c r="C1381" i="1"/>
  <c r="D1380" i="1"/>
  <c r="C1380" i="1"/>
  <c r="D1379" i="1"/>
  <c r="C1379" i="1"/>
  <c r="H1379" i="1" s="1"/>
  <c r="D1378" i="1"/>
  <c r="C1378" i="1"/>
  <c r="D1377" i="1"/>
  <c r="C1377" i="1"/>
  <c r="D1376" i="1"/>
  <c r="C1376" i="1"/>
  <c r="H1376" i="1" s="1"/>
  <c r="D1375" i="1"/>
  <c r="C1375" i="1"/>
  <c r="D1374" i="1"/>
  <c r="C1374" i="1"/>
  <c r="D1373" i="1"/>
  <c r="C1373" i="1"/>
  <c r="H1373" i="1" s="1"/>
  <c r="D1372" i="1"/>
  <c r="C1372" i="1"/>
  <c r="D1371" i="1"/>
  <c r="C1371" i="1"/>
  <c r="D1370" i="1"/>
  <c r="C1370" i="1"/>
  <c r="H1370" i="1" s="1"/>
  <c r="D1369" i="1"/>
  <c r="C1369" i="1"/>
  <c r="D1368" i="1"/>
  <c r="C1368" i="1"/>
  <c r="D1367" i="1"/>
  <c r="C1367" i="1"/>
  <c r="H1367" i="1" s="1"/>
  <c r="D1366" i="1"/>
  <c r="C1366" i="1"/>
  <c r="D1365" i="1"/>
  <c r="C1365" i="1"/>
  <c r="D1364" i="1"/>
  <c r="C1364" i="1"/>
  <c r="H1364" i="1" s="1"/>
  <c r="D1363" i="1"/>
  <c r="C1363" i="1"/>
  <c r="D1362" i="1"/>
  <c r="C1362" i="1"/>
  <c r="D1361" i="1"/>
  <c r="C1361" i="1"/>
  <c r="H1361" i="1" s="1"/>
  <c r="D1360" i="1"/>
  <c r="C1360" i="1"/>
  <c r="D1359" i="1"/>
  <c r="C1359" i="1"/>
  <c r="D1358" i="1"/>
  <c r="C1358" i="1"/>
  <c r="H1358" i="1" s="1"/>
  <c r="D1357" i="1"/>
  <c r="C1357" i="1"/>
  <c r="D1356" i="1"/>
  <c r="C1356" i="1"/>
  <c r="D1355" i="1"/>
  <c r="C1355" i="1"/>
  <c r="H1355" i="1" s="1"/>
  <c r="D1354" i="1"/>
  <c r="C1354" i="1"/>
  <c r="D1353" i="1"/>
  <c r="C1353" i="1"/>
  <c r="D1352" i="1"/>
  <c r="C1352" i="1"/>
  <c r="H1352" i="1" s="1"/>
  <c r="D1351" i="1"/>
  <c r="C1351" i="1"/>
  <c r="D1350" i="1"/>
  <c r="C1350" i="1"/>
  <c r="D1349" i="1"/>
  <c r="C1349" i="1"/>
  <c r="H1349" i="1" s="1"/>
  <c r="D1348" i="1"/>
  <c r="C1348" i="1"/>
  <c r="D1347" i="1"/>
  <c r="C1347" i="1"/>
  <c r="D1346" i="1"/>
  <c r="C1346" i="1"/>
  <c r="H1346" i="1" s="1"/>
  <c r="D1345" i="1"/>
  <c r="C1345" i="1"/>
  <c r="D1344" i="1"/>
  <c r="C1344" i="1"/>
  <c r="D1343" i="1"/>
  <c r="C1343" i="1"/>
  <c r="H1343" i="1" s="1"/>
  <c r="D1342" i="1"/>
  <c r="C1342" i="1"/>
  <c r="D1341" i="1"/>
  <c r="C1341" i="1"/>
  <c r="D1340" i="1"/>
  <c r="C1340" i="1"/>
  <c r="H1340" i="1" s="1"/>
  <c r="D1339" i="1"/>
  <c r="C1339" i="1"/>
  <c r="D1338" i="1"/>
  <c r="C1338" i="1"/>
  <c r="D1337" i="1"/>
  <c r="C1337" i="1"/>
  <c r="H1337" i="1" s="1"/>
  <c r="D1336" i="1"/>
  <c r="C1336" i="1"/>
  <c r="H1336" i="1" s="1"/>
  <c r="D1335" i="1"/>
  <c r="C1335" i="1"/>
  <c r="D1334" i="1"/>
  <c r="C1334" i="1"/>
  <c r="H1334" i="1" s="1"/>
  <c r="D1333" i="1"/>
  <c r="C1333" i="1"/>
  <c r="H1333" i="1" s="1"/>
  <c r="D1332" i="1"/>
  <c r="C1332" i="1"/>
  <c r="D1331" i="1"/>
  <c r="C1331" i="1"/>
  <c r="H1331" i="1" s="1"/>
  <c r="D1330" i="1"/>
  <c r="C1330" i="1"/>
  <c r="H1330" i="1" s="1"/>
  <c r="D1329" i="1"/>
  <c r="C1329" i="1"/>
  <c r="D1328" i="1"/>
  <c r="C1328" i="1"/>
  <c r="H1328" i="1" s="1"/>
  <c r="D1327" i="1"/>
  <c r="C1327" i="1"/>
  <c r="H1327" i="1" s="1"/>
  <c r="D1326" i="1"/>
  <c r="C1326" i="1"/>
  <c r="D1325" i="1"/>
  <c r="C1325" i="1"/>
  <c r="H1325" i="1" s="1"/>
  <c r="D1324" i="1"/>
  <c r="C1324" i="1"/>
  <c r="H1324" i="1" s="1"/>
  <c r="D1323" i="1"/>
  <c r="C1323" i="1"/>
  <c r="D1322" i="1"/>
  <c r="C1322" i="1"/>
  <c r="H1322" i="1" s="1"/>
  <c r="D1321" i="1"/>
  <c r="C1321" i="1"/>
  <c r="H1321" i="1" s="1"/>
  <c r="D1320" i="1"/>
  <c r="C1320" i="1"/>
  <c r="D1319" i="1"/>
  <c r="C1319" i="1"/>
  <c r="H1319" i="1" s="1"/>
  <c r="D1318" i="1"/>
  <c r="C1318" i="1"/>
  <c r="H1318" i="1" s="1"/>
  <c r="D1317" i="1"/>
  <c r="C1317" i="1"/>
  <c r="D1316" i="1"/>
  <c r="C1316" i="1"/>
  <c r="H1316" i="1" s="1"/>
  <c r="D1315" i="1"/>
  <c r="C1315" i="1"/>
  <c r="H1315" i="1" s="1"/>
  <c r="D1314" i="1"/>
  <c r="C1314" i="1"/>
  <c r="D1313" i="1"/>
  <c r="C1313" i="1"/>
  <c r="H1313" i="1" s="1"/>
  <c r="D1312" i="1"/>
  <c r="C1312" i="1"/>
  <c r="H1312" i="1" s="1"/>
  <c r="D1311" i="1"/>
  <c r="C1311" i="1"/>
  <c r="D1310" i="1"/>
  <c r="C1310" i="1"/>
  <c r="H1310" i="1" s="1"/>
  <c r="D1309" i="1"/>
  <c r="C1309" i="1"/>
  <c r="H1309" i="1" s="1"/>
  <c r="D1308" i="1"/>
  <c r="C1308" i="1"/>
  <c r="D1307" i="1"/>
  <c r="C1307" i="1"/>
  <c r="H1307" i="1" s="1"/>
  <c r="D1306" i="1"/>
  <c r="C1306" i="1"/>
  <c r="H1306" i="1" s="1"/>
  <c r="D1305" i="1"/>
  <c r="C1305" i="1"/>
  <c r="D1304" i="1"/>
  <c r="C1304" i="1"/>
  <c r="H1304" i="1" s="1"/>
  <c r="D1303" i="1"/>
  <c r="C1303" i="1"/>
  <c r="H1303" i="1" s="1"/>
  <c r="D1302" i="1"/>
  <c r="C1302" i="1"/>
  <c r="D1301" i="1"/>
  <c r="C1301" i="1"/>
  <c r="H1301" i="1" s="1"/>
  <c r="D1300" i="1"/>
  <c r="C1300" i="1"/>
  <c r="H1300" i="1" s="1"/>
  <c r="D1299" i="1"/>
  <c r="C1299" i="1"/>
  <c r="D1298" i="1"/>
  <c r="C1298" i="1"/>
  <c r="H1298" i="1" s="1"/>
  <c r="D1297" i="1"/>
  <c r="C1297" i="1"/>
  <c r="H1297" i="1" s="1"/>
  <c r="D1296" i="1"/>
  <c r="C1296" i="1"/>
  <c r="D1295" i="1"/>
  <c r="C1295" i="1"/>
  <c r="H1295" i="1" s="1"/>
  <c r="D1294" i="1"/>
  <c r="C1294" i="1"/>
  <c r="H1294" i="1" s="1"/>
  <c r="D1293" i="1"/>
  <c r="C1293" i="1"/>
  <c r="D1292" i="1"/>
  <c r="C1292" i="1"/>
  <c r="H1292" i="1" s="1"/>
  <c r="D1291" i="1"/>
  <c r="C1291" i="1"/>
  <c r="H1291" i="1" s="1"/>
  <c r="D1290" i="1"/>
  <c r="C1290" i="1"/>
  <c r="D1289" i="1"/>
  <c r="C1289" i="1"/>
  <c r="H1289" i="1" s="1"/>
  <c r="D1288" i="1"/>
  <c r="C1288" i="1"/>
  <c r="H1288" i="1" s="1"/>
  <c r="D1287" i="1"/>
  <c r="C1287" i="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C1215" i="1"/>
  <c r="D1214" i="1"/>
  <c r="C1214" i="1"/>
  <c r="H1214" i="1" s="1"/>
  <c r="D1213" i="1"/>
  <c r="C1213" i="1"/>
  <c r="H1213" i="1" s="1"/>
  <c r="D1212" i="1"/>
  <c r="C1212" i="1"/>
  <c r="H1212" i="1" s="1"/>
  <c r="D1211" i="1"/>
  <c r="C1211" i="1"/>
  <c r="H1211" i="1" s="1"/>
  <c r="D1210" i="1"/>
  <c r="C1210" i="1"/>
  <c r="H1210" i="1" s="1"/>
  <c r="D1209" i="1"/>
  <c r="C1209" i="1"/>
  <c r="H1209" i="1" s="1"/>
  <c r="D1208" i="1"/>
  <c r="C1208" i="1"/>
  <c r="H1208" i="1" s="1"/>
  <c r="C1207" i="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D1016" i="1"/>
  <c r="C1016" i="1"/>
  <c r="H1016" i="1" s="1"/>
  <c r="D1015" i="1"/>
  <c r="C1015" i="1"/>
  <c r="H1015" i="1" s="1"/>
  <c r="D1014" i="1"/>
  <c r="C1014" i="1"/>
  <c r="H1014" i="1" s="1"/>
  <c r="D1013" i="1"/>
  <c r="C1013" i="1"/>
  <c r="H1013" i="1" s="1"/>
  <c r="D1012" i="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D645" i="1"/>
  <c r="C645" i="1"/>
  <c r="H645" i="1" s="1"/>
  <c r="C642" i="1"/>
  <c r="D636" i="1"/>
  <c r="C636" i="1"/>
  <c r="D635" i="1"/>
  <c r="C635" i="1"/>
  <c r="D632" i="1"/>
  <c r="C632" i="1"/>
  <c r="D631" i="1"/>
  <c r="C631" i="1"/>
  <c r="H631" i="1" s="1"/>
  <c r="D630" i="1"/>
  <c r="C630" i="1"/>
  <c r="D629" i="1"/>
  <c r="C629" i="1"/>
  <c r="D628" i="1"/>
  <c r="C628" i="1"/>
  <c r="H628" i="1" s="1"/>
  <c r="D627" i="1"/>
  <c r="C627" i="1"/>
  <c r="D626" i="1"/>
  <c r="C626" i="1"/>
  <c r="D625" i="1"/>
  <c r="C625" i="1"/>
  <c r="H625" i="1" s="1"/>
  <c r="D624" i="1"/>
  <c r="C624" i="1"/>
  <c r="D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D515" i="1"/>
  <c r="C515" i="1"/>
  <c r="D514" i="1"/>
  <c r="C514" i="1"/>
  <c r="H514" i="1" s="1"/>
  <c r="D513" i="1"/>
  <c r="C513" i="1"/>
  <c r="D512" i="1"/>
  <c r="C512" i="1"/>
  <c r="D511" i="1"/>
  <c r="C511" i="1"/>
  <c r="H511" i="1" s="1"/>
  <c r="D510" i="1"/>
  <c r="C510" i="1"/>
  <c r="D509" i="1"/>
  <c r="C509" i="1"/>
  <c r="D508" i="1"/>
  <c r="C508" i="1"/>
  <c r="H508" i="1" s="1"/>
  <c r="D507" i="1"/>
  <c r="C507" i="1"/>
  <c r="D506" i="1"/>
  <c r="C506" i="1"/>
  <c r="D505" i="1"/>
  <c r="C505" i="1"/>
  <c r="H505" i="1" s="1"/>
  <c r="D504" i="1"/>
  <c r="C504" i="1"/>
  <c r="D503" i="1"/>
  <c r="C503" i="1"/>
  <c r="D502" i="1"/>
  <c r="C502" i="1"/>
  <c r="H502" i="1" s="1"/>
  <c r="D501" i="1"/>
  <c r="C501" i="1"/>
  <c r="D500" i="1"/>
  <c r="C500" i="1"/>
  <c r="D499" i="1"/>
  <c r="C499" i="1"/>
  <c r="H499" i="1" s="1"/>
  <c r="D498" i="1"/>
  <c r="C498" i="1"/>
  <c r="D497" i="1"/>
  <c r="C497" i="1"/>
  <c r="D496" i="1"/>
  <c r="C496" i="1"/>
  <c r="H496" i="1" s="1"/>
  <c r="D495" i="1"/>
  <c r="C495" i="1"/>
  <c r="D494" i="1"/>
  <c r="C494" i="1"/>
  <c r="D493" i="1"/>
  <c r="C493" i="1"/>
  <c r="H493" i="1" s="1"/>
  <c r="D492" i="1"/>
  <c r="C492" i="1"/>
  <c r="D491" i="1"/>
  <c r="C491" i="1"/>
  <c r="D490" i="1"/>
  <c r="C490" i="1"/>
  <c r="H490" i="1" s="1"/>
  <c r="D489" i="1"/>
  <c r="C489" i="1"/>
  <c r="D488" i="1"/>
  <c r="C488" i="1"/>
  <c r="D487" i="1"/>
  <c r="C487" i="1"/>
  <c r="H487" i="1" s="1"/>
  <c r="D486" i="1"/>
  <c r="C486" i="1"/>
  <c r="D485" i="1"/>
  <c r="D484" i="1"/>
  <c r="C484" i="1"/>
  <c r="H484" i="1" s="1"/>
  <c r="D483" i="1"/>
  <c r="C483" i="1"/>
  <c r="D482" i="1"/>
  <c r="C482" i="1"/>
  <c r="D481" i="1"/>
  <c r="C481" i="1"/>
  <c r="H481" i="1" s="1"/>
  <c r="D480" i="1"/>
  <c r="C480" i="1"/>
  <c r="D479" i="1"/>
  <c r="C479" i="1"/>
  <c r="D478" i="1"/>
  <c r="C478" i="1"/>
  <c r="H478" i="1" s="1"/>
  <c r="D477" i="1"/>
  <c r="C477" i="1"/>
  <c r="D476" i="1"/>
  <c r="C476" i="1"/>
  <c r="D475" i="1"/>
  <c r="C475" i="1"/>
  <c r="H475" i="1" s="1"/>
  <c r="D474" i="1"/>
  <c r="C474" i="1"/>
  <c r="D473" i="1"/>
  <c r="C473" i="1"/>
  <c r="D472" i="1"/>
  <c r="C472" i="1"/>
  <c r="H472" i="1" s="1"/>
  <c r="D471" i="1"/>
  <c r="C471" i="1"/>
  <c r="D470" i="1"/>
  <c r="C470" i="1"/>
  <c r="D469" i="1"/>
  <c r="C469" i="1"/>
  <c r="H469" i="1" s="1"/>
  <c r="D468" i="1"/>
  <c r="C468" i="1"/>
  <c r="D467" i="1"/>
  <c r="C467" i="1"/>
  <c r="D466" i="1"/>
  <c r="C466" i="1"/>
  <c r="H466" i="1" s="1"/>
  <c r="D465" i="1"/>
  <c r="C465" i="1"/>
  <c r="D464" i="1"/>
  <c r="C464" i="1"/>
  <c r="D463" i="1"/>
  <c r="C463" i="1"/>
  <c r="H463" i="1" s="1"/>
  <c r="D462" i="1"/>
  <c r="C462" i="1"/>
  <c r="D461" i="1"/>
  <c r="C461" i="1"/>
  <c r="D460" i="1"/>
  <c r="C460" i="1"/>
  <c r="H460" i="1" s="1"/>
  <c r="D459" i="1"/>
  <c r="C459" i="1"/>
  <c r="D458" i="1"/>
  <c r="C458" i="1"/>
  <c r="D457" i="1"/>
  <c r="C457" i="1"/>
  <c r="H457" i="1" s="1"/>
  <c r="D456" i="1"/>
  <c r="C456" i="1"/>
  <c r="D455" i="1"/>
  <c r="C455" i="1"/>
  <c r="D454" i="1"/>
  <c r="C454" i="1"/>
  <c r="H454" i="1" s="1"/>
  <c r="D453" i="1"/>
  <c r="C453" i="1"/>
  <c r="D452" i="1"/>
  <c r="C452" i="1"/>
  <c r="D451" i="1"/>
  <c r="C451" i="1"/>
  <c r="H451" i="1" s="1"/>
  <c r="D450" i="1"/>
  <c r="C450" i="1"/>
  <c r="D449" i="1"/>
  <c r="C449" i="1"/>
  <c r="D448" i="1"/>
  <c r="C448" i="1"/>
  <c r="H448" i="1" s="1"/>
  <c r="D447" i="1"/>
  <c r="C447" i="1"/>
  <c r="D446" i="1"/>
  <c r="C446" i="1"/>
  <c r="D445" i="1"/>
  <c r="C445" i="1"/>
  <c r="H445" i="1" s="1"/>
  <c r="D444" i="1"/>
  <c r="C444" i="1"/>
  <c r="D443" i="1"/>
  <c r="C443" i="1"/>
  <c r="D442" i="1"/>
  <c r="C442" i="1"/>
  <c r="H442" i="1" s="1"/>
  <c r="D441" i="1"/>
  <c r="C441" i="1"/>
  <c r="D440" i="1"/>
  <c r="C440" i="1"/>
  <c r="D439" i="1"/>
  <c r="C439" i="1"/>
  <c r="H439" i="1" s="1"/>
  <c r="D438" i="1"/>
  <c r="C438" i="1"/>
  <c r="D437" i="1"/>
  <c r="C437" i="1"/>
  <c r="D436" i="1"/>
  <c r="C436" i="1"/>
  <c r="H436" i="1" s="1"/>
  <c r="D435" i="1"/>
  <c r="C435" i="1"/>
  <c r="D434" i="1"/>
  <c r="C434" i="1"/>
  <c r="D433" i="1"/>
  <c r="C433" i="1"/>
  <c r="H433" i="1" s="1"/>
  <c r="D432" i="1"/>
  <c r="C432" i="1"/>
  <c r="D431" i="1"/>
  <c r="C431" i="1"/>
  <c r="D430" i="1"/>
  <c r="C430" i="1"/>
  <c r="H430" i="1" s="1"/>
  <c r="D429" i="1"/>
  <c r="C429" i="1"/>
  <c r="D428" i="1"/>
  <c r="C428" i="1"/>
  <c r="D427" i="1"/>
  <c r="C427" i="1"/>
  <c r="H427" i="1" s="1"/>
  <c r="D426" i="1"/>
  <c r="C426" i="1"/>
  <c r="D425" i="1"/>
  <c r="C425" i="1"/>
  <c r="D423" i="1"/>
  <c r="C423" i="1"/>
  <c r="D422" i="1"/>
  <c r="C422" i="1"/>
  <c r="D421" i="1"/>
  <c r="C421" i="1"/>
  <c r="H421" i="1" s="1"/>
  <c r="D416" i="1"/>
  <c r="C416" i="1"/>
  <c r="D415" i="1"/>
  <c r="C415" i="1"/>
  <c r="D414" i="1"/>
  <c r="C414" i="1"/>
  <c r="H414" i="1" s="1"/>
  <c r="D411" i="1"/>
  <c r="C411" i="1"/>
  <c r="H411" i="1" s="1"/>
  <c r="D410" i="1"/>
  <c r="C410" i="1"/>
  <c r="D409" i="1"/>
  <c r="C409" i="1"/>
  <c r="D408" i="1"/>
  <c r="C408" i="1"/>
  <c r="H408" i="1" s="1"/>
  <c r="D407" i="1"/>
  <c r="C407" i="1"/>
  <c r="D406" i="1"/>
  <c r="C406" i="1"/>
  <c r="D405" i="1"/>
  <c r="C405" i="1"/>
  <c r="H405" i="1" s="1"/>
  <c r="D404" i="1"/>
  <c r="C404" i="1"/>
  <c r="D403" i="1"/>
  <c r="C403" i="1"/>
  <c r="D402" i="1"/>
  <c r="C402" i="1"/>
  <c r="H402" i="1" s="1"/>
  <c r="D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D354" i="1"/>
  <c r="C354" i="1"/>
  <c r="H354" i="1" s="1"/>
  <c r="D353" i="1"/>
  <c r="C353" i="1"/>
  <c r="D352" i="1"/>
  <c r="C352" i="1"/>
  <c r="D351" i="1"/>
  <c r="C351" i="1"/>
  <c r="H351" i="1" s="1"/>
  <c r="D350" i="1"/>
  <c r="C350" i="1"/>
  <c r="D349" i="1"/>
  <c r="D348" i="1"/>
  <c r="C348" i="1"/>
  <c r="H348" i="1" s="1"/>
  <c r="D347" i="1"/>
  <c r="C347" i="1"/>
  <c r="D346" i="1"/>
  <c r="C346" i="1"/>
  <c r="D345" i="1"/>
  <c r="C345" i="1"/>
  <c r="H345" i="1" s="1"/>
  <c r="D344" i="1"/>
  <c r="C344" i="1"/>
  <c r="D343" i="1"/>
  <c r="C343" i="1"/>
  <c r="D342" i="1"/>
  <c r="C342" i="1"/>
  <c r="H342" i="1" s="1"/>
  <c r="D341" i="1"/>
  <c r="C341" i="1"/>
  <c r="D340" i="1"/>
  <c r="C340" i="1"/>
  <c r="D339" i="1"/>
  <c r="C339" i="1"/>
  <c r="H339" i="1" s="1"/>
  <c r="D338" i="1"/>
  <c r="C338" i="1"/>
  <c r="D337" i="1"/>
  <c r="C337" i="1"/>
  <c r="D336" i="1"/>
  <c r="C336" i="1"/>
  <c r="H336" i="1" s="1"/>
  <c r="D335" i="1"/>
  <c r="C335" i="1"/>
  <c r="D334" i="1"/>
  <c r="C334" i="1"/>
  <c r="D333" i="1"/>
  <c r="C333" i="1"/>
  <c r="H333" i="1" s="1"/>
  <c r="D332" i="1"/>
  <c r="C332" i="1"/>
  <c r="D331" i="1"/>
  <c r="C331" i="1"/>
  <c r="D330" i="1"/>
  <c r="C330" i="1"/>
  <c r="H330" i="1" s="1"/>
  <c r="D329" i="1"/>
  <c r="C329" i="1"/>
  <c r="D328" i="1"/>
  <c r="C328" i="1"/>
  <c r="D327" i="1"/>
  <c r="C327" i="1"/>
  <c r="H327" i="1" s="1"/>
  <c r="D326" i="1"/>
  <c r="C326" i="1"/>
  <c r="D325" i="1"/>
  <c r="C325" i="1"/>
  <c r="D324" i="1"/>
  <c r="C324" i="1"/>
  <c r="H324" i="1" s="1"/>
  <c r="D323" i="1"/>
  <c r="C323" i="1"/>
  <c r="D322" i="1"/>
  <c r="C322" i="1"/>
  <c r="D321" i="1"/>
  <c r="C321" i="1"/>
  <c r="H321" i="1" s="1"/>
  <c r="D320" i="1"/>
  <c r="C320" i="1"/>
  <c r="D319" i="1"/>
  <c r="C319" i="1"/>
  <c r="D318" i="1"/>
  <c r="C318" i="1"/>
  <c r="H318" i="1" s="1"/>
  <c r="D317" i="1"/>
  <c r="C317" i="1"/>
  <c r="D316" i="1"/>
  <c r="C316" i="1"/>
  <c r="D315" i="1"/>
  <c r="C315" i="1"/>
  <c r="H315" i="1" s="1"/>
  <c r="D314" i="1"/>
  <c r="C314" i="1"/>
  <c r="D313" i="1"/>
  <c r="C313" i="1"/>
  <c r="D312" i="1"/>
  <c r="C312" i="1"/>
  <c r="H312" i="1" s="1"/>
  <c r="D311" i="1"/>
  <c r="C311" i="1"/>
  <c r="D310" i="1"/>
  <c r="C310" i="1"/>
  <c r="D309" i="1"/>
  <c r="C309" i="1"/>
  <c r="H309" i="1" s="1"/>
  <c r="D308" i="1"/>
  <c r="C308" i="1"/>
  <c r="D307" i="1"/>
  <c r="C307" i="1"/>
  <c r="D306" i="1"/>
  <c r="C306" i="1"/>
  <c r="H306" i="1" s="1"/>
  <c r="D305" i="1"/>
  <c r="C305" i="1"/>
  <c r="D304" i="1"/>
  <c r="D302" i="1"/>
  <c r="C302" i="1"/>
  <c r="D301" i="1"/>
  <c r="C301" i="1"/>
  <c r="D300" i="1"/>
  <c r="C300" i="1"/>
  <c r="H300" i="1" s="1"/>
  <c r="D299" i="1"/>
  <c r="C299" i="1"/>
  <c r="D298" i="1"/>
  <c r="C298" i="1"/>
  <c r="D294" i="1"/>
  <c r="C294" i="1"/>
  <c r="D293" i="1"/>
  <c r="C293" i="1"/>
  <c r="D292" i="1"/>
  <c r="C292" i="1"/>
  <c r="H292" i="1" s="1"/>
  <c r="D291" i="1"/>
  <c r="C291" i="1"/>
  <c r="D290" i="1"/>
  <c r="C290" i="1"/>
  <c r="D289" i="1"/>
  <c r="C289" i="1"/>
  <c r="H289" i="1" s="1"/>
  <c r="D288" i="1"/>
  <c r="C288" i="1"/>
  <c r="D287" i="1"/>
  <c r="C287" i="1"/>
  <c r="D286" i="1"/>
  <c r="C286" i="1"/>
  <c r="H286" i="1" s="1"/>
  <c r="D285" i="1"/>
  <c r="C285" i="1"/>
  <c r="D284" i="1"/>
  <c r="C284" i="1"/>
  <c r="D283" i="1"/>
  <c r="C283" i="1"/>
  <c r="H283" i="1" s="1"/>
  <c r="D282" i="1"/>
  <c r="C282" i="1"/>
  <c r="D281" i="1"/>
  <c r="C281" i="1"/>
  <c r="D280" i="1"/>
  <c r="C280" i="1"/>
  <c r="H280" i="1" s="1"/>
  <c r="D279" i="1"/>
  <c r="C279" i="1"/>
  <c r="D278" i="1"/>
  <c r="C278" i="1"/>
  <c r="D277" i="1"/>
  <c r="C277" i="1"/>
  <c r="H277" i="1" s="1"/>
  <c r="D276" i="1"/>
  <c r="C276" i="1"/>
  <c r="D275" i="1"/>
  <c r="C275" i="1"/>
  <c r="D274" i="1"/>
  <c r="C274" i="1"/>
  <c r="H274" i="1" s="1"/>
  <c r="D273" i="1"/>
  <c r="C273" i="1"/>
  <c r="D272" i="1"/>
  <c r="C272" i="1"/>
  <c r="D271" i="1"/>
  <c r="C271" i="1"/>
  <c r="H271" i="1" s="1"/>
  <c r="D270" i="1"/>
  <c r="C270" i="1"/>
  <c r="D269" i="1"/>
  <c r="D268" i="1"/>
  <c r="C268" i="1"/>
  <c r="H268" i="1" s="1"/>
  <c r="D267" i="1"/>
  <c r="C267" i="1"/>
  <c r="D266" i="1"/>
  <c r="C266" i="1"/>
  <c r="D265" i="1"/>
  <c r="C265" i="1"/>
  <c r="H265" i="1" s="1"/>
  <c r="D264" i="1"/>
  <c r="C264" i="1"/>
  <c r="D263" i="1"/>
  <c r="C263" i="1"/>
  <c r="D262" i="1"/>
  <c r="C262" i="1"/>
  <c r="H262" i="1" s="1"/>
  <c r="D261" i="1"/>
  <c r="C261" i="1"/>
  <c r="D260" i="1"/>
  <c r="C260" i="1"/>
  <c r="D259" i="1"/>
  <c r="C259" i="1"/>
  <c r="H259" i="1" s="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D225" i="1"/>
  <c r="C225" i="1"/>
  <c r="D224" i="1"/>
  <c r="C224" i="1"/>
  <c r="D223" i="1"/>
  <c r="C223" i="1"/>
  <c r="D222" i="1"/>
  <c r="C222" i="1"/>
  <c r="D221" i="1"/>
  <c r="C221" i="1"/>
  <c r="D220" i="1"/>
  <c r="C220" i="1"/>
  <c r="D219" i="1"/>
  <c r="C219" i="1"/>
  <c r="D218" i="1"/>
  <c r="C218" i="1"/>
  <c r="D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D159" i="1"/>
  <c r="C159" i="1"/>
  <c r="D158" i="1"/>
  <c r="C158" i="1"/>
  <c r="D157" i="1"/>
  <c r="C157" i="1"/>
  <c r="D156" i="1"/>
  <c r="C156" i="1"/>
  <c r="D155" i="1"/>
  <c r="C155" i="1"/>
  <c r="D154" i="1"/>
  <c r="C154" i="1"/>
  <c r="D153" i="1"/>
  <c r="C153" i="1"/>
  <c r="D152" i="1"/>
  <c r="C152" i="1"/>
  <c r="D151" i="1"/>
  <c r="C151" i="1"/>
  <c r="D150" i="1"/>
  <c r="C150" i="1"/>
  <c r="D149" i="1"/>
  <c r="C149"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H129" i="1" s="1"/>
  <c r="D128" i="1"/>
  <c r="C128" i="1"/>
  <c r="H128" i="1" s="1"/>
  <c r="D127" i="1"/>
  <c r="C127" i="1"/>
  <c r="D126" i="1"/>
  <c r="C126" i="1"/>
  <c r="H126" i="1" s="1"/>
  <c r="D125" i="1"/>
  <c r="C125" i="1"/>
  <c r="H125" i="1" s="1"/>
  <c r="D124" i="1"/>
  <c r="C124" i="1"/>
  <c r="D123" i="1"/>
  <c r="C123" i="1"/>
  <c r="H123" i="1" s="1"/>
  <c r="D122" i="1"/>
  <c r="C122" i="1"/>
  <c r="H122" i="1" s="1"/>
  <c r="D121" i="1"/>
  <c r="C121" i="1"/>
  <c r="D120" i="1"/>
  <c r="C120" i="1"/>
  <c r="H120" i="1" s="1"/>
  <c r="D119" i="1"/>
  <c r="C119" i="1"/>
  <c r="H119" i="1" s="1"/>
  <c r="D118" i="1"/>
  <c r="C118" i="1"/>
  <c r="D117" i="1"/>
  <c r="C117" i="1"/>
  <c r="H117" i="1" s="1"/>
  <c r="D116" i="1"/>
  <c r="C116" i="1"/>
  <c r="H116" i="1" s="1"/>
  <c r="D115" i="1"/>
  <c r="C115" i="1"/>
  <c r="D114" i="1"/>
  <c r="C114" i="1"/>
  <c r="H114" i="1" s="1"/>
  <c r="D113" i="1"/>
  <c r="C113" i="1"/>
  <c r="H113" i="1" s="1"/>
  <c r="D112" i="1"/>
  <c r="C112" i="1"/>
  <c r="D111" i="1"/>
  <c r="C111" i="1"/>
  <c r="H111" i="1" s="1"/>
  <c r="D110" i="1"/>
  <c r="C110" i="1"/>
  <c r="H110" i="1" s="1"/>
  <c r="D109" i="1"/>
  <c r="C109" i="1"/>
  <c r="D108" i="1"/>
  <c r="C108" i="1"/>
  <c r="H108" i="1" s="1"/>
  <c r="D107" i="1"/>
  <c r="C107" i="1"/>
  <c r="H107" i="1" s="1"/>
  <c r="D106" i="1"/>
  <c r="C106" i="1"/>
  <c r="D105" i="1"/>
  <c r="C105" i="1"/>
  <c r="H105" i="1" s="1"/>
  <c r="D104" i="1"/>
  <c r="C104" i="1"/>
  <c r="H104" i="1" s="1"/>
  <c r="D103" i="1"/>
  <c r="C103" i="1"/>
  <c r="D102" i="1"/>
  <c r="D101" i="1"/>
  <c r="C101" i="1"/>
  <c r="H101" i="1" s="1"/>
  <c r="D100" i="1"/>
  <c r="C100" i="1"/>
  <c r="D99" i="1"/>
  <c r="C99" i="1"/>
  <c r="H99" i="1" s="1"/>
  <c r="D98" i="1"/>
  <c r="C98" i="1"/>
  <c r="H98" i="1" s="1"/>
  <c r="D97" i="1"/>
  <c r="C97" i="1"/>
  <c r="D96" i="1"/>
  <c r="C96" i="1"/>
  <c r="H96" i="1" s="1"/>
  <c r="D95" i="1"/>
  <c r="C95" i="1"/>
  <c r="H95" i="1" s="1"/>
  <c r="D94" i="1"/>
  <c r="C94" i="1"/>
  <c r="D93" i="1"/>
  <c r="C93" i="1"/>
  <c r="H93" i="1" s="1"/>
  <c r="D92" i="1"/>
  <c r="C92" i="1"/>
  <c r="H92" i="1" s="1"/>
  <c r="D91" i="1"/>
  <c r="C91" i="1"/>
  <c r="D90" i="1"/>
  <c r="C90" i="1"/>
  <c r="H90" i="1" s="1"/>
  <c r="D89" i="1"/>
  <c r="C89" i="1"/>
  <c r="H89" i="1" s="1"/>
  <c r="D88" i="1"/>
  <c r="C88" i="1"/>
  <c r="D87" i="1"/>
  <c r="C87" i="1"/>
  <c r="H87" i="1" s="1"/>
  <c r="D86" i="1"/>
  <c r="C86" i="1"/>
  <c r="H86" i="1" s="1"/>
  <c r="D85" i="1"/>
  <c r="C85" i="1"/>
  <c r="D84" i="1"/>
  <c r="C84" i="1"/>
  <c r="H84" i="1" s="1"/>
  <c r="D83" i="1"/>
  <c r="C83" i="1"/>
  <c r="H83" i="1" s="1"/>
  <c r="D82" i="1"/>
  <c r="C82" i="1"/>
  <c r="D81" i="1"/>
  <c r="C81" i="1"/>
  <c r="H81" i="1" s="1"/>
  <c r="D80" i="1"/>
  <c r="C80" i="1"/>
  <c r="H80" i="1" s="1"/>
  <c r="D79" i="1"/>
  <c r="C79" i="1"/>
  <c r="D78" i="1"/>
  <c r="C78" i="1"/>
  <c r="H78" i="1" s="1"/>
  <c r="D77" i="1"/>
  <c r="C77" i="1"/>
  <c r="H77" i="1" s="1"/>
  <c r="D76" i="1"/>
  <c r="C76" i="1"/>
  <c r="D75" i="1"/>
  <c r="C75" i="1"/>
  <c r="H75" i="1" s="1"/>
  <c r="D74" i="1"/>
  <c r="C74" i="1"/>
  <c r="H74" i="1" s="1"/>
  <c r="D73" i="1"/>
  <c r="C73" i="1"/>
  <c r="D72" i="1"/>
  <c r="C72" i="1"/>
  <c r="H72" i="1" s="1"/>
  <c r="D71" i="1"/>
  <c r="C71" i="1"/>
  <c r="H71" i="1" s="1"/>
  <c r="D70" i="1"/>
  <c r="C70" i="1"/>
  <c r="D69" i="1"/>
  <c r="C69" i="1"/>
  <c r="H69" i="1" s="1"/>
  <c r="D68" i="1"/>
  <c r="C68" i="1"/>
  <c r="H68" i="1" s="1"/>
  <c r="D67" i="1"/>
  <c r="C67" i="1"/>
  <c r="D66" i="1"/>
  <c r="C66" i="1"/>
  <c r="H66" i="1" s="1"/>
  <c r="D65" i="1"/>
  <c r="C65" i="1"/>
  <c r="H65" i="1" s="1"/>
  <c r="D64" i="1"/>
  <c r="C64" i="1"/>
  <c r="D63" i="1"/>
  <c r="C63" i="1"/>
  <c r="H63" i="1" s="1"/>
  <c r="D62" i="1"/>
  <c r="C62" i="1"/>
  <c r="H62" i="1" s="1"/>
  <c r="D61" i="1"/>
  <c r="C61" i="1"/>
  <c r="D60" i="1"/>
  <c r="C60" i="1"/>
  <c r="H60" i="1" s="1"/>
  <c r="D59" i="1"/>
  <c r="C59" i="1"/>
  <c r="H59" i="1" s="1"/>
  <c r="D58" i="1"/>
  <c r="C58" i="1"/>
  <c r="D57" i="1"/>
  <c r="C57" i="1"/>
  <c r="H57" i="1" s="1"/>
  <c r="D56" i="1"/>
  <c r="C56" i="1"/>
  <c r="H56" i="1" s="1"/>
  <c r="D55" i="1"/>
  <c r="C55" i="1"/>
  <c r="D54" i="1"/>
  <c r="C54" i="1"/>
  <c r="H54" i="1" s="1"/>
  <c r="D53" i="1"/>
  <c r="C53" i="1"/>
  <c r="H53" i="1" s="1"/>
  <c r="D52" i="1"/>
  <c r="C52" i="1"/>
  <c r="D51" i="1"/>
  <c r="C51" i="1"/>
  <c r="H51" i="1" s="1"/>
  <c r="D50" i="1"/>
  <c r="C50" i="1"/>
  <c r="H50" i="1" s="1"/>
  <c r="D49" i="1"/>
  <c r="C49" i="1"/>
  <c r="D48" i="1"/>
  <c r="C48" i="1"/>
  <c r="H48" i="1" s="1"/>
  <c r="D47" i="1"/>
  <c r="C47" i="1"/>
  <c r="H47" i="1" s="1"/>
  <c r="D46" i="1"/>
  <c r="C46" i="1"/>
  <c r="D44" i="1"/>
  <c r="C44" i="1"/>
  <c r="H44" i="1" s="1"/>
  <c r="D43" i="1"/>
  <c r="C43" i="1"/>
  <c r="D42" i="1"/>
  <c r="C42" i="1"/>
  <c r="H42" i="1" s="1"/>
  <c r="D41" i="1"/>
  <c r="C41" i="1"/>
  <c r="H41" i="1" s="1"/>
  <c r="D40" i="1"/>
  <c r="C40" i="1"/>
  <c r="D39" i="1"/>
  <c r="C39" i="1"/>
  <c r="H39" i="1" s="1"/>
  <c r="D38" i="1"/>
  <c r="C38" i="1"/>
  <c r="H38" i="1" s="1"/>
  <c r="D37" i="1"/>
  <c r="C37" i="1"/>
  <c r="D36" i="1"/>
  <c r="C36" i="1"/>
  <c r="H36" i="1" s="1"/>
  <c r="D35" i="1"/>
  <c r="C35" i="1"/>
  <c r="H35" i="1" s="1"/>
  <c r="D34" i="1"/>
  <c r="C34" i="1"/>
  <c r="D33" i="1"/>
  <c r="C33" i="1"/>
  <c r="H33" i="1" s="1"/>
  <c r="D32" i="1"/>
  <c r="C32" i="1"/>
  <c r="H32" i="1" s="1"/>
  <c r="D31" i="1"/>
  <c r="C31" i="1"/>
  <c r="D30" i="1"/>
  <c r="C30" i="1"/>
  <c r="H30" i="1" s="1"/>
  <c r="D29" i="1"/>
  <c r="C29" i="1"/>
  <c r="H29" i="1" s="1"/>
  <c r="D28" i="1"/>
  <c r="C28" i="1"/>
  <c r="D27" i="1"/>
  <c r="C27" i="1"/>
  <c r="H27" i="1" s="1"/>
  <c r="D26" i="1"/>
  <c r="C26" i="1"/>
  <c r="H26" i="1" s="1"/>
  <c r="D25" i="1"/>
  <c r="C25" i="1"/>
  <c r="D24" i="1"/>
  <c r="C24" i="1"/>
  <c r="H24" i="1" s="1"/>
  <c r="D23" i="1"/>
  <c r="C23" i="1"/>
  <c r="H23" i="1" s="1"/>
  <c r="D22" i="1"/>
  <c r="C22" i="1"/>
  <c r="D21" i="1"/>
  <c r="C21" i="1"/>
  <c r="H21" i="1" s="1"/>
  <c r="D20" i="1"/>
  <c r="C20" i="1"/>
  <c r="H20" i="1" s="1"/>
  <c r="D19" i="1"/>
  <c r="C19" i="1"/>
  <c r="D18" i="1"/>
  <c r="C18" i="1"/>
  <c r="H18" i="1" s="1"/>
  <c r="D17" i="1"/>
  <c r="C17" i="1"/>
  <c r="H17" i="1" s="1"/>
  <c r="D16" i="1"/>
  <c r="C16" i="1"/>
  <c r="D15" i="1"/>
  <c r="C15" i="1"/>
  <c r="H15" i="1" s="1"/>
  <c r="D14" i="1"/>
  <c r="C14" i="1"/>
  <c r="H14" i="1" s="1"/>
  <c r="D13" i="1"/>
  <c r="C13" i="1"/>
  <c r="D12" i="1"/>
  <c r="C12" i="1"/>
  <c r="H12" i="1" s="1"/>
  <c r="D11" i="1"/>
  <c r="C11" i="1"/>
  <c r="H11" i="1" s="1"/>
  <c r="D10" i="1"/>
  <c r="C10" i="1"/>
  <c r="D9" i="1"/>
  <c r="C9" i="1"/>
  <c r="H9" i="1" s="1"/>
  <c r="D8" i="1"/>
  <c r="C8" i="1"/>
  <c r="H8" i="1" s="1"/>
  <c r="D7" i="1"/>
  <c r="C7" i="1"/>
  <c r="D6" i="1"/>
  <c r="C6" i="1"/>
  <c r="H6" i="1" s="1"/>
  <c r="D5" i="1"/>
  <c r="C5" i="1"/>
  <c r="H5" i="1" s="1"/>
  <c r="D4" i="1"/>
  <c r="C4" i="1"/>
  <c r="D3" i="1"/>
  <c r="E329" i="9" l="1"/>
  <c r="B329" i="9" s="1"/>
  <c r="H646" i="1"/>
  <c r="H649" i="1"/>
  <c r="E322" i="9"/>
  <c r="B322" i="9" s="1"/>
  <c r="E324" i="9"/>
  <c r="B324" i="9" s="1"/>
  <c r="E37" i="9"/>
  <c r="B37" i="9" s="1"/>
  <c r="E307" i="9"/>
  <c r="B307" i="9" s="1"/>
  <c r="E311" i="9"/>
  <c r="B311" i="9" s="1"/>
  <c r="E36" i="9"/>
  <c r="B36" i="9" s="1"/>
  <c r="D51" i="8"/>
  <c r="D45" i="8" s="1"/>
  <c r="D6" i="8"/>
  <c r="C1583" i="1" s="1"/>
  <c r="H1583" i="1" s="1"/>
  <c r="C1585" i="1"/>
  <c r="H1585" i="1" s="1"/>
  <c r="E320" i="9"/>
  <c r="B320" i="9" s="1"/>
  <c r="E31" i="9"/>
  <c r="B31" i="9" s="1"/>
  <c r="F236" i="9"/>
  <c r="B236" i="9" s="1"/>
  <c r="E312" i="9"/>
  <c r="B312" i="9" s="1"/>
  <c r="E326" i="9"/>
  <c r="B326" i="9" s="1"/>
  <c r="E294" i="9"/>
  <c r="B294" i="9" s="1"/>
  <c r="E25" i="9"/>
  <c r="B25" i="9" s="1"/>
  <c r="E296" i="9"/>
  <c r="B296" i="9" s="1"/>
  <c r="F99" i="6"/>
  <c r="C1495" i="1"/>
  <c r="H1495" i="1" s="1"/>
  <c r="E203" i="5"/>
  <c r="D1215" i="1"/>
  <c r="F129" i="6"/>
  <c r="C1525" i="1"/>
  <c r="H1525" i="1" s="1"/>
  <c r="H199" i="1"/>
  <c r="H202" i="1"/>
  <c r="H205" i="1"/>
  <c r="H208" i="1"/>
  <c r="H211" i="1"/>
  <c r="H214" i="1"/>
  <c r="H220" i="1"/>
  <c r="H223" i="1"/>
  <c r="H229" i="1"/>
  <c r="H232" i="1"/>
  <c r="H235" i="1"/>
  <c r="H238" i="1"/>
  <c r="H241" i="1"/>
  <c r="H244" i="1"/>
  <c r="H247" i="1"/>
  <c r="H250" i="1"/>
  <c r="H253" i="1"/>
  <c r="H256" i="1"/>
  <c r="H357" i="1"/>
  <c r="H360" i="1"/>
  <c r="H363" i="1"/>
  <c r="H366" i="1"/>
  <c r="H369" i="1"/>
  <c r="H372" i="1"/>
  <c r="H375" i="1"/>
  <c r="H378" i="1"/>
  <c r="H381" i="1"/>
  <c r="H384" i="1"/>
  <c r="H387" i="1"/>
  <c r="H390" i="1"/>
  <c r="H393" i="1"/>
  <c r="H396" i="1"/>
  <c r="H399" i="1"/>
  <c r="H592" i="1"/>
  <c r="H595" i="1"/>
  <c r="H598" i="1"/>
  <c r="H601" i="1"/>
  <c r="H604" i="1"/>
  <c r="H607" i="1"/>
  <c r="H610" i="1"/>
  <c r="H613" i="1"/>
  <c r="H616" i="1"/>
  <c r="H619" i="1"/>
  <c r="H622" i="1"/>
  <c r="F94" i="6"/>
  <c r="D89" i="6"/>
  <c r="C1490" i="1"/>
  <c r="H1490" i="1" s="1"/>
  <c r="I29" i="3"/>
  <c r="D1510" i="1"/>
  <c r="H4" i="1"/>
  <c r="H7" i="1"/>
  <c r="H10" i="1"/>
  <c r="H13" i="1"/>
  <c r="H16" i="1"/>
  <c r="H19" i="1"/>
  <c r="H22" i="1"/>
  <c r="H25" i="1"/>
  <c r="H28" i="1"/>
  <c r="H31" i="1"/>
  <c r="H34" i="1"/>
  <c r="H37" i="1"/>
  <c r="H40" i="1"/>
  <c r="H43" i="1"/>
  <c r="H46" i="1"/>
  <c r="H49" i="1"/>
  <c r="H52" i="1"/>
  <c r="H55" i="1"/>
  <c r="H58" i="1"/>
  <c r="H61" i="1"/>
  <c r="H64" i="1"/>
  <c r="H67" i="1"/>
  <c r="H70" i="1"/>
  <c r="H73" i="1"/>
  <c r="H76" i="1"/>
  <c r="H79" i="1"/>
  <c r="H82" i="1"/>
  <c r="H85" i="1"/>
  <c r="H88" i="1"/>
  <c r="H91" i="1"/>
  <c r="H94" i="1"/>
  <c r="H97" i="1"/>
  <c r="H100" i="1"/>
  <c r="H103" i="1"/>
  <c r="H106" i="1"/>
  <c r="H109" i="1"/>
  <c r="H112" i="1"/>
  <c r="H115" i="1"/>
  <c r="H118" i="1"/>
  <c r="H121" i="1"/>
  <c r="H124" i="1"/>
  <c r="H127" i="1"/>
  <c r="H130" i="1"/>
  <c r="H133" i="1"/>
  <c r="H136" i="1"/>
  <c r="H139" i="1"/>
  <c r="H142" i="1"/>
  <c r="H145" i="1"/>
  <c r="H151" i="1"/>
  <c r="H154" i="1"/>
  <c r="H157" i="1"/>
  <c r="H163" i="1"/>
  <c r="H166" i="1"/>
  <c r="H169" i="1"/>
  <c r="H172" i="1"/>
  <c r="H175" i="1"/>
  <c r="H178" i="1"/>
  <c r="H181" i="1"/>
  <c r="H184" i="1"/>
  <c r="H187" i="1"/>
  <c r="H190" i="1"/>
  <c r="H193" i="1"/>
  <c r="H196" i="1"/>
  <c r="H517" i="1"/>
  <c r="H520" i="1"/>
  <c r="H523" i="1"/>
  <c r="H526" i="1"/>
  <c r="H532" i="1"/>
  <c r="H535" i="1"/>
  <c r="H538" i="1"/>
  <c r="H541" i="1"/>
  <c r="H544" i="1"/>
  <c r="H547" i="1"/>
  <c r="H550" i="1"/>
  <c r="H553" i="1"/>
  <c r="H556" i="1"/>
  <c r="H559" i="1"/>
  <c r="H562" i="1"/>
  <c r="H565" i="1"/>
  <c r="H568" i="1"/>
  <c r="H571" i="1"/>
  <c r="H574" i="1"/>
  <c r="H577" i="1"/>
  <c r="H580" i="1"/>
  <c r="H583" i="1"/>
  <c r="H586" i="1"/>
  <c r="H589" i="1"/>
  <c r="I21" i="3"/>
  <c r="H131" i="1"/>
  <c r="H134" i="1"/>
  <c r="H137" i="1"/>
  <c r="H140" i="1"/>
  <c r="H143" i="1"/>
  <c r="H146" i="1"/>
  <c r="H149" i="1"/>
  <c r="H152" i="1"/>
  <c r="H155" i="1"/>
  <c r="H158" i="1"/>
  <c r="H161" i="1"/>
  <c r="H164" i="1"/>
  <c r="H167" i="1"/>
  <c r="H170" i="1"/>
  <c r="H173" i="1"/>
  <c r="H176" i="1"/>
  <c r="H179" i="1"/>
  <c r="H182" i="1"/>
  <c r="H185" i="1"/>
  <c r="H188" i="1"/>
  <c r="H191" i="1"/>
  <c r="H194" i="1"/>
  <c r="H197" i="1"/>
  <c r="H200" i="1"/>
  <c r="H203" i="1"/>
  <c r="H206" i="1"/>
  <c r="H209" i="1"/>
  <c r="H212" i="1"/>
  <c r="H215" i="1"/>
  <c r="H218" i="1"/>
  <c r="H221" i="1"/>
  <c r="H224" i="1"/>
  <c r="H227" i="1"/>
  <c r="H230" i="1"/>
  <c r="H233" i="1"/>
  <c r="H236" i="1"/>
  <c r="H239" i="1"/>
  <c r="H242" i="1"/>
  <c r="H245" i="1"/>
  <c r="H248" i="1"/>
  <c r="H251" i="1"/>
  <c r="H254" i="1"/>
  <c r="H257" i="1"/>
  <c r="H260" i="1"/>
  <c r="H263" i="1"/>
  <c r="H266" i="1"/>
  <c r="H272" i="1"/>
  <c r="H275" i="1"/>
  <c r="H278" i="1"/>
  <c r="H281" i="1"/>
  <c r="H284" i="1"/>
  <c r="H287" i="1"/>
  <c r="H290" i="1"/>
  <c r="H293" i="1"/>
  <c r="H298" i="1"/>
  <c r="H301" i="1"/>
  <c r="H307" i="1"/>
  <c r="H310" i="1"/>
  <c r="H313" i="1"/>
  <c r="H316" i="1"/>
  <c r="H319" i="1"/>
  <c r="H322" i="1"/>
  <c r="H325" i="1"/>
  <c r="H328" i="1"/>
  <c r="H331" i="1"/>
  <c r="H334" i="1"/>
  <c r="H337" i="1"/>
  <c r="H340" i="1"/>
  <c r="H343" i="1"/>
  <c r="H346" i="1"/>
  <c r="H352" i="1"/>
  <c r="H358" i="1"/>
  <c r="H361" i="1"/>
  <c r="H364" i="1"/>
  <c r="H367" i="1"/>
  <c r="H370" i="1"/>
  <c r="H373" i="1"/>
  <c r="H376" i="1"/>
  <c r="H379" i="1"/>
  <c r="H382" i="1"/>
  <c r="H385" i="1"/>
  <c r="H388" i="1"/>
  <c r="H391" i="1"/>
  <c r="H394" i="1"/>
  <c r="H397" i="1"/>
  <c r="H400" i="1"/>
  <c r="H403" i="1"/>
  <c r="H406" i="1"/>
  <c r="H409" i="1"/>
  <c r="H415" i="1"/>
  <c r="H422" i="1"/>
  <c r="H425" i="1"/>
  <c r="H428" i="1"/>
  <c r="H431" i="1"/>
  <c r="H434" i="1"/>
  <c r="H437" i="1"/>
  <c r="H440" i="1"/>
  <c r="H443" i="1"/>
  <c r="H446" i="1"/>
  <c r="H449" i="1"/>
  <c r="H452" i="1"/>
  <c r="H455" i="1"/>
  <c r="H458" i="1"/>
  <c r="H461" i="1"/>
  <c r="H464" i="1"/>
  <c r="H467" i="1"/>
  <c r="H470" i="1"/>
  <c r="H473" i="1"/>
  <c r="H476" i="1"/>
  <c r="H479" i="1"/>
  <c r="H482" i="1"/>
  <c r="H488" i="1"/>
  <c r="H491" i="1"/>
  <c r="H494" i="1"/>
  <c r="H497" i="1"/>
  <c r="H500" i="1"/>
  <c r="H503" i="1"/>
  <c r="H506" i="1"/>
  <c r="H509" i="1"/>
  <c r="H512" i="1"/>
  <c r="H515" i="1"/>
  <c r="H518" i="1"/>
  <c r="H521" i="1"/>
  <c r="H524" i="1"/>
  <c r="H527" i="1"/>
  <c r="H530" i="1"/>
  <c r="H533" i="1"/>
  <c r="H536" i="1"/>
  <c r="H539" i="1"/>
  <c r="H542" i="1"/>
  <c r="H545" i="1"/>
  <c r="H548" i="1"/>
  <c r="H551" i="1"/>
  <c r="H554" i="1"/>
  <c r="H557" i="1"/>
  <c r="H560" i="1"/>
  <c r="H563" i="1"/>
  <c r="H566" i="1"/>
  <c r="H569" i="1"/>
  <c r="H572" i="1"/>
  <c r="H575" i="1"/>
  <c r="H578" i="1"/>
  <c r="H581" i="1"/>
  <c r="H584" i="1"/>
  <c r="H587" i="1"/>
  <c r="H590" i="1"/>
  <c r="H593" i="1"/>
  <c r="H596" i="1"/>
  <c r="H599" i="1"/>
  <c r="H602" i="1"/>
  <c r="H605" i="1"/>
  <c r="H608" i="1"/>
  <c r="H611" i="1"/>
  <c r="H614" i="1"/>
  <c r="H617" i="1"/>
  <c r="H620" i="1"/>
  <c r="H626" i="1"/>
  <c r="H629" i="1"/>
  <c r="H632" i="1"/>
  <c r="H635" i="1"/>
  <c r="H1215" i="1"/>
  <c r="F61" i="4"/>
  <c r="D49" i="4"/>
  <c r="H132" i="1"/>
  <c r="H135" i="1"/>
  <c r="H138" i="1"/>
  <c r="H141" i="1"/>
  <c r="H144" i="1"/>
  <c r="H147" i="1"/>
  <c r="H150" i="1"/>
  <c r="H153" i="1"/>
  <c r="H156" i="1"/>
  <c r="H159" i="1"/>
  <c r="H162" i="1"/>
  <c r="H165" i="1"/>
  <c r="H168" i="1"/>
  <c r="H171" i="1"/>
  <c r="H174" i="1"/>
  <c r="H177" i="1"/>
  <c r="H180" i="1"/>
  <c r="H183" i="1"/>
  <c r="H186" i="1"/>
  <c r="H189" i="1"/>
  <c r="H192" i="1"/>
  <c r="H195" i="1"/>
  <c r="H201" i="1"/>
  <c r="H204" i="1"/>
  <c r="H207" i="1"/>
  <c r="H210" i="1"/>
  <c r="H213" i="1"/>
  <c r="H216" i="1"/>
  <c r="H219" i="1"/>
  <c r="H222" i="1"/>
  <c r="H225" i="1"/>
  <c r="H228" i="1"/>
  <c r="H231" i="1"/>
  <c r="H234" i="1"/>
  <c r="H237" i="1"/>
  <c r="H240" i="1"/>
  <c r="H243" i="1"/>
  <c r="H246" i="1"/>
  <c r="H249" i="1"/>
  <c r="H252" i="1"/>
  <c r="H255" i="1"/>
  <c r="H261" i="1"/>
  <c r="H264" i="1"/>
  <c r="H267" i="1"/>
  <c r="H270" i="1"/>
  <c r="H273" i="1"/>
  <c r="H276" i="1"/>
  <c r="H279" i="1"/>
  <c r="H282" i="1"/>
  <c r="H285" i="1"/>
  <c r="H288" i="1"/>
  <c r="H291" i="1"/>
  <c r="H294" i="1"/>
  <c r="H299" i="1"/>
  <c r="H302" i="1"/>
  <c r="H305" i="1"/>
  <c r="H308" i="1"/>
  <c r="H311" i="1"/>
  <c r="H314" i="1"/>
  <c r="H317" i="1"/>
  <c r="H320" i="1"/>
  <c r="H323" i="1"/>
  <c r="H326" i="1"/>
  <c r="H329" i="1"/>
  <c r="H332" i="1"/>
  <c r="H335" i="1"/>
  <c r="H338" i="1"/>
  <c r="H341" i="1"/>
  <c r="H344" i="1"/>
  <c r="H347" i="1"/>
  <c r="H350" i="1"/>
  <c r="H353" i="1"/>
  <c r="H359" i="1"/>
  <c r="H362" i="1"/>
  <c r="H365" i="1"/>
  <c r="H368" i="1"/>
  <c r="H371" i="1"/>
  <c r="H374" i="1"/>
  <c r="H377" i="1"/>
  <c r="H380" i="1"/>
  <c r="H383" i="1"/>
  <c r="H386" i="1"/>
  <c r="H389" i="1"/>
  <c r="H392" i="1"/>
  <c r="H395" i="1"/>
  <c r="H398" i="1"/>
  <c r="H404" i="1"/>
  <c r="H407" i="1"/>
  <c r="H410" i="1"/>
  <c r="H416" i="1"/>
  <c r="H423" i="1"/>
  <c r="H426" i="1"/>
  <c r="H429" i="1"/>
  <c r="H432" i="1"/>
  <c r="H435" i="1"/>
  <c r="H438" i="1"/>
  <c r="H441" i="1"/>
  <c r="H444" i="1"/>
  <c r="H447" i="1"/>
  <c r="H450" i="1"/>
  <c r="H453" i="1"/>
  <c r="H456" i="1"/>
  <c r="H459" i="1"/>
  <c r="H462" i="1"/>
  <c r="H465" i="1"/>
  <c r="H468" i="1"/>
  <c r="H471" i="1"/>
  <c r="H474" i="1"/>
  <c r="H477" i="1"/>
  <c r="H480" i="1"/>
  <c r="H483" i="1"/>
  <c r="H486" i="1"/>
  <c r="H489" i="1"/>
  <c r="H492" i="1"/>
  <c r="H495" i="1"/>
  <c r="H498" i="1"/>
  <c r="H501" i="1"/>
  <c r="H504" i="1"/>
  <c r="H507" i="1"/>
  <c r="H510" i="1"/>
  <c r="H513" i="1"/>
  <c r="H519" i="1"/>
  <c r="H522" i="1"/>
  <c r="H525" i="1"/>
  <c r="H528" i="1"/>
  <c r="H531" i="1"/>
  <c r="H534" i="1"/>
  <c r="H537" i="1"/>
  <c r="H540" i="1"/>
  <c r="H543" i="1"/>
  <c r="H546" i="1"/>
  <c r="H549" i="1"/>
  <c r="H552" i="1"/>
  <c r="H555" i="1"/>
  <c r="H558" i="1"/>
  <c r="H561" i="1"/>
  <c r="H564" i="1"/>
  <c r="H567" i="1"/>
  <c r="H570" i="1"/>
  <c r="H573" i="1"/>
  <c r="H576" i="1"/>
  <c r="H579" i="1"/>
  <c r="H582" i="1"/>
  <c r="H585" i="1"/>
  <c r="H588" i="1"/>
  <c r="H594" i="1"/>
  <c r="H597" i="1"/>
  <c r="H600" i="1"/>
  <c r="H603" i="1"/>
  <c r="H606" i="1"/>
  <c r="H609" i="1"/>
  <c r="H612" i="1"/>
  <c r="H615" i="1"/>
  <c r="H618" i="1"/>
  <c r="H621" i="1"/>
  <c r="H624" i="1"/>
  <c r="H627" i="1"/>
  <c r="H630" i="1"/>
  <c r="H636" i="1"/>
  <c r="H1487" i="1"/>
  <c r="H1493" i="1"/>
  <c r="H1496" i="1"/>
  <c r="H1499" i="1"/>
  <c r="H1502" i="1"/>
  <c r="H1505" i="1"/>
  <c r="H1508" i="1"/>
  <c r="H1511" i="1"/>
  <c r="H1514" i="1"/>
  <c r="H1517" i="1"/>
  <c r="H1520" i="1"/>
  <c r="H1523" i="1"/>
  <c r="F8" i="5"/>
  <c r="F186" i="5"/>
  <c r="D178" i="5"/>
  <c r="E141" i="6"/>
  <c r="I26" i="3"/>
  <c r="F43" i="6"/>
  <c r="D35" i="6"/>
  <c r="F274" i="4"/>
  <c r="D273" i="4"/>
  <c r="E430" i="4"/>
  <c r="F536" i="4"/>
  <c r="D597" i="4"/>
  <c r="E69" i="5"/>
  <c r="H336" i="9"/>
  <c r="E177" i="5"/>
  <c r="H1287" i="1"/>
  <c r="H1290" i="1"/>
  <c r="H1293" i="1"/>
  <c r="H1296" i="1"/>
  <c r="H1299" i="1"/>
  <c r="H1302" i="1"/>
  <c r="H1305" i="1"/>
  <c r="H1308" i="1"/>
  <c r="H1311" i="1"/>
  <c r="H1314" i="1"/>
  <c r="H1317" i="1"/>
  <c r="H1320" i="1"/>
  <c r="H1323" i="1"/>
  <c r="H1326" i="1"/>
  <c r="H1329" i="1"/>
  <c r="H1332" i="1"/>
  <c r="H1335" i="1"/>
  <c r="H1338" i="1"/>
  <c r="H1341" i="1"/>
  <c r="H1344" i="1"/>
  <c r="H1347" i="1"/>
  <c r="H1350" i="1"/>
  <c r="H1353" i="1"/>
  <c r="H1356" i="1"/>
  <c r="H1359" i="1"/>
  <c r="H1362" i="1"/>
  <c r="H1365" i="1"/>
  <c r="H1368" i="1"/>
  <c r="H1371" i="1"/>
  <c r="H1374" i="1"/>
  <c r="H1377" i="1"/>
  <c r="H1380" i="1"/>
  <c r="H1383" i="1"/>
  <c r="H1386" i="1"/>
  <c r="H1389" i="1"/>
  <c r="H1392" i="1"/>
  <c r="H1395" i="1"/>
  <c r="H1398" i="1"/>
  <c r="H1404" i="1"/>
  <c r="H1407" i="1"/>
  <c r="H1410" i="1"/>
  <c r="H1413" i="1"/>
  <c r="H1416" i="1"/>
  <c r="H1419" i="1"/>
  <c r="H1422" i="1"/>
  <c r="H1425" i="1"/>
  <c r="H1434" i="1"/>
  <c r="H1437" i="1"/>
  <c r="H1440" i="1"/>
  <c r="H1443" i="1"/>
  <c r="H1446" i="1"/>
  <c r="H1449" i="1"/>
  <c r="H1452" i="1"/>
  <c r="H1455" i="1"/>
  <c r="H1458" i="1"/>
  <c r="H1461" i="1"/>
  <c r="H1464" i="1"/>
  <c r="H1467" i="1"/>
  <c r="H1470" i="1"/>
  <c r="H1473" i="1"/>
  <c r="H1476" i="1"/>
  <c r="H1479" i="1"/>
  <c r="H1482" i="1"/>
  <c r="H1488" i="1"/>
  <c r="H1491" i="1"/>
  <c r="H1494" i="1"/>
  <c r="H1497" i="1"/>
  <c r="H1500" i="1"/>
  <c r="H1503" i="1"/>
  <c r="H1506" i="1"/>
  <c r="H1509" i="1"/>
  <c r="H1512" i="1"/>
  <c r="H1515" i="1"/>
  <c r="H1518" i="1"/>
  <c r="H1521" i="1"/>
  <c r="H1524" i="1"/>
  <c r="F23" i="4"/>
  <c r="D7" i="4"/>
  <c r="E262" i="4"/>
  <c r="D258" i="1" s="1"/>
  <c r="E535" i="4"/>
  <c r="F120" i="5"/>
  <c r="D119" i="5"/>
  <c r="F120" i="4"/>
  <c r="D106" i="4"/>
  <c r="F203" i="4"/>
  <c r="D202" i="4"/>
  <c r="E308" i="4"/>
  <c r="F523" i="4"/>
  <c r="D522" i="4"/>
  <c r="H1339" i="1"/>
  <c r="H1342" i="1"/>
  <c r="H1345" i="1"/>
  <c r="H1348" i="1"/>
  <c r="H1351" i="1"/>
  <c r="H1354" i="1"/>
  <c r="H1357" i="1"/>
  <c r="H1360" i="1"/>
  <c r="H1363" i="1"/>
  <c r="H1366" i="1"/>
  <c r="H1369" i="1"/>
  <c r="H1372" i="1"/>
  <c r="H1375" i="1"/>
  <c r="H1378" i="1"/>
  <c r="H1381" i="1"/>
  <c r="H1384" i="1"/>
  <c r="H1387" i="1"/>
  <c r="H1390" i="1"/>
  <c r="H1393" i="1"/>
  <c r="H1396" i="1"/>
  <c r="H1399" i="1"/>
  <c r="H1402" i="1"/>
  <c r="H1405" i="1"/>
  <c r="H1408" i="1"/>
  <c r="H1411" i="1"/>
  <c r="H1414" i="1"/>
  <c r="H1417" i="1"/>
  <c r="H1420" i="1"/>
  <c r="H1423" i="1"/>
  <c r="H1426" i="1"/>
  <c r="H1429" i="1"/>
  <c r="H1432" i="1"/>
  <c r="H1435" i="1"/>
  <c r="H1438" i="1"/>
  <c r="H1441" i="1"/>
  <c r="H1444" i="1"/>
  <c r="H1447" i="1"/>
  <c r="H1450" i="1"/>
  <c r="H1453" i="1"/>
  <c r="H1456" i="1"/>
  <c r="H1459" i="1"/>
  <c r="H1462" i="1"/>
  <c r="H1465" i="1"/>
  <c r="H1468" i="1"/>
  <c r="H1471" i="1"/>
  <c r="H1474" i="1"/>
  <c r="H1477" i="1"/>
  <c r="H1480" i="1"/>
  <c r="H1483" i="1"/>
  <c r="H1486" i="1"/>
  <c r="H1489" i="1"/>
  <c r="H1492" i="1"/>
  <c r="H1498" i="1"/>
  <c r="H1501" i="1"/>
  <c r="H1504" i="1"/>
  <c r="H1507" i="1"/>
  <c r="H1510" i="1"/>
  <c r="H1513" i="1"/>
  <c r="H1516" i="1"/>
  <c r="H1519" i="1"/>
  <c r="H1522" i="1"/>
  <c r="E49" i="4"/>
  <c r="D45" i="1" s="1"/>
  <c r="E360" i="4"/>
  <c r="F285" i="9"/>
  <c r="B285" i="9" s="1"/>
  <c r="F291" i="9"/>
  <c r="B291" i="9" s="1"/>
  <c r="H1527" i="1"/>
  <c r="H1530" i="1"/>
  <c r="H1533" i="1"/>
  <c r="H1536" i="1"/>
  <c r="F154" i="4"/>
  <c r="D164" i="4"/>
  <c r="D152" i="4" s="1"/>
  <c r="D262" i="4"/>
  <c r="D309" i="4"/>
  <c r="D361" i="4"/>
  <c r="E150" i="9"/>
  <c r="B150" i="9" s="1"/>
  <c r="B230" i="9"/>
  <c r="B242" i="9"/>
  <c r="B248" i="9"/>
  <c r="B266" i="9"/>
  <c r="E332" i="9"/>
  <c r="B332" i="9" s="1"/>
  <c r="B340" i="9"/>
  <c r="J1579" i="1"/>
  <c r="F82" i="4"/>
  <c r="F160" i="4"/>
  <c r="D221" i="4"/>
  <c r="D230" i="4"/>
  <c r="D354" i="4"/>
  <c r="D406" i="4"/>
  <c r="D647" i="4"/>
  <c r="D430" i="4"/>
  <c r="D491" i="4"/>
  <c r="D629" i="4"/>
  <c r="D5" i="6"/>
  <c r="E157" i="9"/>
  <c r="B157" i="9" s="1"/>
  <c r="E163" i="9"/>
  <c r="B163" i="9" s="1"/>
  <c r="E169" i="9"/>
  <c r="B169" i="9" s="1"/>
  <c r="H1528" i="1"/>
  <c r="H1531" i="1"/>
  <c r="H1534" i="1"/>
  <c r="E647" i="4"/>
  <c r="D641" i="1" s="1"/>
  <c r="E165" i="9"/>
  <c r="B165" i="9" s="1"/>
  <c r="E171" i="9"/>
  <c r="B171" i="9" s="1"/>
  <c r="B229" i="9"/>
  <c r="B235" i="9"/>
  <c r="B241" i="9"/>
  <c r="B247" i="9"/>
  <c r="B253" i="9"/>
  <c r="B259" i="9"/>
  <c r="B265" i="9"/>
  <c r="B271" i="9"/>
  <c r="B277" i="9"/>
  <c r="B283" i="9"/>
  <c r="B289" i="9"/>
  <c r="J1547" i="1"/>
  <c r="J1550" i="1"/>
  <c r="J1553" i="1"/>
  <c r="H1556" i="1"/>
  <c r="J1559" i="1"/>
  <c r="J1562" i="1"/>
  <c r="J1565" i="1"/>
  <c r="J1568" i="1"/>
  <c r="H1571" i="1"/>
  <c r="J1574" i="1"/>
  <c r="H1577" i="1"/>
  <c r="J1580" i="1"/>
  <c r="F83" i="4"/>
  <c r="F373" i="4"/>
  <c r="F656" i="4"/>
  <c r="D12" i="5"/>
  <c r="D7" i="5" s="1"/>
  <c r="D135" i="5"/>
  <c r="E29" i="9"/>
  <c r="B29" i="9" s="1"/>
  <c r="E35" i="9"/>
  <c r="B35" i="9" s="1"/>
  <c r="E41" i="9"/>
  <c r="B41" i="9" s="1"/>
  <c r="E47" i="9"/>
  <c r="B47" i="9" s="1"/>
  <c r="E53" i="9"/>
  <c r="B53" i="9" s="1"/>
  <c r="E59" i="9"/>
  <c r="B59" i="9" s="1"/>
  <c r="E65" i="9"/>
  <c r="B65" i="9" s="1"/>
  <c r="E71" i="9"/>
  <c r="B71" i="9" s="1"/>
  <c r="E77" i="9"/>
  <c r="B77" i="9" s="1"/>
  <c r="E83" i="9"/>
  <c r="B83" i="9" s="1"/>
  <c r="E89" i="9"/>
  <c r="B89" i="9" s="1"/>
  <c r="E95" i="9"/>
  <c r="B95" i="9" s="1"/>
  <c r="E101" i="9"/>
  <c r="B101" i="9" s="1"/>
  <c r="E107" i="9"/>
  <c r="B107" i="9" s="1"/>
  <c r="E113" i="9"/>
  <c r="B113" i="9" s="1"/>
  <c r="E119" i="9"/>
  <c r="B119" i="9" s="1"/>
  <c r="E125" i="9"/>
  <c r="B125" i="9" s="1"/>
  <c r="E131" i="9"/>
  <c r="B131" i="9" s="1"/>
  <c r="E137" i="9"/>
  <c r="B137" i="9" s="1"/>
  <c r="E143" i="9"/>
  <c r="B143" i="9" s="1"/>
  <c r="E149" i="9"/>
  <c r="B149" i="9" s="1"/>
  <c r="E155" i="9"/>
  <c r="B155" i="9" s="1"/>
  <c r="F238" i="9"/>
  <c r="B238" i="9" s="1"/>
  <c r="F244" i="9"/>
  <c r="B244" i="9" s="1"/>
  <c r="F268" i="9"/>
  <c r="B268" i="9" s="1"/>
  <c r="E313" i="9"/>
  <c r="B313" i="9" s="1"/>
  <c r="E331" i="9"/>
  <c r="B331" i="9" s="1"/>
  <c r="E648" i="4"/>
  <c r="D642" i="1" s="1"/>
  <c r="H642"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9"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9" i="1"/>
  <c r="G200" i="1"/>
  <c r="G201" i="1"/>
  <c r="G202" i="1"/>
  <c r="G203" i="1"/>
  <c r="G204" i="1"/>
  <c r="G205" i="1"/>
  <c r="G206" i="1"/>
  <c r="G207" i="1"/>
  <c r="G208" i="1"/>
  <c r="G209" i="1"/>
  <c r="G210" i="1"/>
  <c r="G211" i="1"/>
  <c r="G212" i="1"/>
  <c r="G213" i="1"/>
  <c r="G214" i="1"/>
  <c r="G215" i="1"/>
  <c r="G216"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2" i="1"/>
  <c r="G263" i="1"/>
  <c r="G264" i="1"/>
  <c r="G265" i="1"/>
  <c r="G266" i="1"/>
  <c r="G267" i="1"/>
  <c r="G268"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50" i="1"/>
  <c r="G351" i="1"/>
  <c r="G352" i="1"/>
  <c r="G353" i="1"/>
  <c r="G354"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2" i="1"/>
  <c r="G403" i="1"/>
  <c r="G404" i="1"/>
  <c r="G405" i="1"/>
  <c r="G406" i="1"/>
  <c r="G407" i="1"/>
  <c r="G408" i="1"/>
  <c r="G409" i="1"/>
  <c r="G410" i="1"/>
  <c r="G411" i="1"/>
  <c r="G414" i="1"/>
  <c r="G415" i="1"/>
  <c r="G416" i="1"/>
  <c r="G421" i="1"/>
  <c r="G422" i="1"/>
  <c r="G423"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7" i="1"/>
  <c r="G518" i="1"/>
  <c r="G519" i="1"/>
  <c r="G520" i="1"/>
  <c r="G521" i="1"/>
  <c r="G522" i="1"/>
  <c r="G523" i="1"/>
  <c r="G524" i="1"/>
  <c r="G525" i="1"/>
  <c r="G526" i="1"/>
  <c r="G527" i="1"/>
  <c r="G528"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4" i="1"/>
  <c r="G625" i="1"/>
  <c r="G626" i="1"/>
  <c r="G627" i="1"/>
  <c r="G628" i="1"/>
  <c r="G629" i="1"/>
  <c r="G630" i="1"/>
  <c r="G631" i="1"/>
  <c r="G632" i="1"/>
  <c r="G635" i="1"/>
  <c r="G636"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3" i="1"/>
  <c r="G1014" i="1"/>
  <c r="G1015" i="1"/>
  <c r="G1016"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H1428" i="1"/>
  <c r="G1428" i="1"/>
  <c r="G1429" i="1"/>
  <c r="G1430"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8" i="1"/>
  <c r="G1539"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G1556"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1" i="1"/>
  <c r="G1572" i="1"/>
  <c r="G1573" i="1"/>
  <c r="H1573" i="1"/>
  <c r="G1574" i="1"/>
  <c r="H1574" i="1"/>
  <c r="G1575" i="1"/>
  <c r="H1575" i="1"/>
  <c r="G1576" i="1"/>
  <c r="H1576" i="1"/>
  <c r="G1577" i="1"/>
  <c r="G1578" i="1"/>
  <c r="H1578" i="1"/>
  <c r="G1579" i="1"/>
  <c r="H1579" i="1"/>
  <c r="G1580" i="1"/>
  <c r="H1580" i="1"/>
  <c r="G1581" i="1"/>
  <c r="H1581" i="1"/>
  <c r="G1582" i="1"/>
  <c r="H1582"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3" i="1"/>
  <c r="G1624" i="1"/>
  <c r="G1625" i="1"/>
  <c r="G1626" i="1"/>
  <c r="G1627"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H24" i="9"/>
  <c r="G24" i="9"/>
  <c r="F153" i="4"/>
  <c r="F426" i="4"/>
  <c r="F427" i="4"/>
  <c r="F430" i="4"/>
  <c r="F607" i="4"/>
  <c r="F89" i="5"/>
  <c r="G316" i="9"/>
  <c r="G315" i="9"/>
  <c r="H316" i="9"/>
  <c r="H315" i="9"/>
  <c r="F150" i="5"/>
  <c r="F178" i="5"/>
  <c r="F197" i="5"/>
  <c r="F203" i="5"/>
  <c r="F219" i="5"/>
  <c r="F5" i="6"/>
  <c r="D141" i="6"/>
  <c r="B345" i="9"/>
  <c r="E344" i="9"/>
  <c r="I10" i="3" s="1"/>
  <c r="D44" i="8"/>
  <c r="H19" i="9" s="1"/>
  <c r="E19" i="9" s="1"/>
  <c r="B19" i="9" s="1"/>
  <c r="H310" i="9"/>
  <c r="G310" i="9"/>
  <c r="E310" i="9" s="1"/>
  <c r="B310" i="9" s="1"/>
  <c r="H309" i="9"/>
  <c r="G309" i="9"/>
  <c r="H308" i="9"/>
  <c r="E308" i="9" s="1"/>
  <c r="B308" i="9" s="1"/>
  <c r="G302" i="9"/>
  <c r="E302" i="9" s="1"/>
  <c r="B302" i="9" s="1"/>
  <c r="G301" i="9"/>
  <c r="E301" i="9" s="1"/>
  <c r="B301" i="9" s="1"/>
  <c r="G300" i="9"/>
  <c r="E300" i="9" s="1"/>
  <c r="B300" i="9" s="1"/>
  <c r="M228" i="9"/>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I10" i="9"/>
  <c r="G174" i="9"/>
  <c r="E174" i="9" s="1"/>
  <c r="B174" i="9" s="1"/>
  <c r="C1628" i="1" l="1"/>
  <c r="H1628" i="1" s="1"/>
  <c r="G1583" i="1"/>
  <c r="G642" i="1"/>
  <c r="E24" i="9"/>
  <c r="B24" i="9" s="1"/>
  <c r="B207" i="9"/>
  <c r="F7" i="5"/>
  <c r="H21" i="3"/>
  <c r="C1012" i="1"/>
  <c r="D299" i="4"/>
  <c r="H17" i="3"/>
  <c r="C148" i="1"/>
  <c r="C424" i="1"/>
  <c r="F309" i="4"/>
  <c r="D308" i="4"/>
  <c r="C304" i="1"/>
  <c r="F202" i="4"/>
  <c r="C198" i="1"/>
  <c r="E640" i="4"/>
  <c r="D634" i="1" s="1"/>
  <c r="D529" i="1"/>
  <c r="I22" i="3"/>
  <c r="D1074" i="1"/>
  <c r="G336" i="9"/>
  <c r="E336" i="9" s="1"/>
  <c r="B336" i="9" s="1"/>
  <c r="D177" i="5"/>
  <c r="C1182" i="1"/>
  <c r="F647" i="4"/>
  <c r="C641" i="1"/>
  <c r="F262" i="4"/>
  <c r="C258" i="1"/>
  <c r="F597" i="4"/>
  <c r="C591" i="1"/>
  <c r="F49" i="4"/>
  <c r="C45" i="1"/>
  <c r="F135" i="5"/>
  <c r="C1140" i="1"/>
  <c r="F406" i="4"/>
  <c r="C401" i="1"/>
  <c r="F164" i="4"/>
  <c r="C160" i="1"/>
  <c r="F106" i="4"/>
  <c r="C102" i="1"/>
  <c r="E152" i="4"/>
  <c r="D535" i="4"/>
  <c r="F35" i="6"/>
  <c r="H27" i="3"/>
  <c r="C1431" i="1"/>
  <c r="E6" i="5"/>
  <c r="H338" i="9"/>
  <c r="E338" i="9" s="1"/>
  <c r="B338" i="9" s="1"/>
  <c r="D1207" i="1"/>
  <c r="F12" i="5"/>
  <c r="C1017" i="1"/>
  <c r="H26" i="3"/>
  <c r="C1401" i="1"/>
  <c r="F354" i="4"/>
  <c r="C349" i="1"/>
  <c r="F522" i="4"/>
  <c r="C516" i="1"/>
  <c r="F7" i="4"/>
  <c r="D6" i="4"/>
  <c r="C3" i="1"/>
  <c r="F629" i="4"/>
  <c r="C623" i="1"/>
  <c r="F230" i="4"/>
  <c r="C226" i="1"/>
  <c r="F119" i="5"/>
  <c r="C1124" i="1"/>
  <c r="D69" i="5"/>
  <c r="E176" i="5"/>
  <c r="D1180" i="1" s="1"/>
  <c r="I23" i="3"/>
  <c r="D1181" i="1"/>
  <c r="E639" i="4"/>
  <c r="D633" i="1" s="1"/>
  <c r="D424" i="1"/>
  <c r="I39" i="3"/>
  <c r="C1622" i="1"/>
  <c r="F228" i="9"/>
  <c r="B228" i="9" s="1"/>
  <c r="E309" i="9"/>
  <c r="B309" i="9" s="1"/>
  <c r="F491" i="4"/>
  <c r="C485" i="1"/>
  <c r="F221" i="4"/>
  <c r="C217" i="1"/>
  <c r="F361" i="4"/>
  <c r="D360" i="4"/>
  <c r="C356" i="1"/>
  <c r="E418" i="4"/>
  <c r="D413" i="1" s="1"/>
  <c r="D355" i="1"/>
  <c r="E417" i="4"/>
  <c r="D412" i="1" s="1"/>
  <c r="D303" i="1"/>
  <c r="E6" i="4"/>
  <c r="F273" i="4"/>
  <c r="C269" i="1"/>
  <c r="I30" i="3"/>
  <c r="D1537" i="1"/>
  <c r="F89" i="6"/>
  <c r="C1485" i="1"/>
  <c r="K1480" i="9"/>
  <c r="G343" i="9"/>
  <c r="E343" i="9" s="1"/>
  <c r="B343" i="9" s="1"/>
  <c r="I38" i="3"/>
  <c r="C1621" i="1"/>
  <c r="G342" i="9"/>
  <c r="E342" i="9" s="1"/>
  <c r="F141" i="6"/>
  <c r="H30" i="3"/>
  <c r="C1537" i="1"/>
  <c r="G347" i="9"/>
  <c r="E347" i="9" s="1"/>
  <c r="E315" i="9"/>
  <c r="B315" i="9" s="1"/>
  <c r="E316" i="9"/>
  <c r="B316" i="9" s="1"/>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G1628" i="1" l="1"/>
  <c r="H217" i="1"/>
  <c r="G217" i="1"/>
  <c r="H1622" i="1"/>
  <c r="G1622" i="1"/>
  <c r="H623" i="1"/>
  <c r="G623" i="1"/>
  <c r="C295" i="1"/>
  <c r="D423" i="4"/>
  <c r="D301" i="4"/>
  <c r="H160" i="1"/>
  <c r="G160" i="1"/>
  <c r="F69" i="5"/>
  <c r="H22" i="3"/>
  <c r="C1074" i="1"/>
  <c r="H349" i="1"/>
  <c r="G349" i="1"/>
  <c r="G1207" i="1"/>
  <c r="H1207" i="1"/>
  <c r="D640" i="4"/>
  <c r="C529" i="1"/>
  <c r="F535" i="4"/>
  <c r="H401" i="1"/>
  <c r="G401" i="1"/>
  <c r="H591" i="1"/>
  <c r="G591" i="1"/>
  <c r="H1182" i="1"/>
  <c r="G1182" i="1"/>
  <c r="H424" i="1"/>
  <c r="G424" i="1"/>
  <c r="H1012" i="1"/>
  <c r="G1012" i="1"/>
  <c r="H1017" i="1"/>
  <c r="G1017" i="1"/>
  <c r="H45" i="1"/>
  <c r="G45" i="1"/>
  <c r="H641" i="1"/>
  <c r="G641" i="1"/>
  <c r="H269" i="1"/>
  <c r="G269" i="1"/>
  <c r="H485" i="1"/>
  <c r="G485" i="1"/>
  <c r="H1124" i="1"/>
  <c r="G1124" i="1"/>
  <c r="H3" i="1"/>
  <c r="G3" i="1"/>
  <c r="E299" i="4"/>
  <c r="F299" i="4" s="1"/>
  <c r="I17" i="3"/>
  <c r="D148" i="1"/>
  <c r="F177" i="5"/>
  <c r="H23" i="3"/>
  <c r="D176" i="5"/>
  <c r="C1181" i="1"/>
  <c r="H198" i="1"/>
  <c r="G198" i="1"/>
  <c r="D639" i="4"/>
  <c r="D6" i="5"/>
  <c r="H356" i="1"/>
  <c r="G356" i="1"/>
  <c r="H16" i="3"/>
  <c r="C2" i="1"/>
  <c r="D300" i="4"/>
  <c r="F6" i="4"/>
  <c r="D422" i="4"/>
  <c r="G1401" i="1"/>
  <c r="H1401" i="1"/>
  <c r="H299" i="9"/>
  <c r="D1011" i="1"/>
  <c r="H102" i="1"/>
  <c r="G102" i="1"/>
  <c r="H1140" i="1"/>
  <c r="G1140" i="1"/>
  <c r="H258" i="1"/>
  <c r="G258" i="1"/>
  <c r="F152" i="4"/>
  <c r="H516" i="1"/>
  <c r="G516" i="1"/>
  <c r="D417" i="4"/>
  <c r="C303" i="1"/>
  <c r="F308" i="4"/>
  <c r="H1485" i="1"/>
  <c r="G1485" i="1"/>
  <c r="I16" i="3"/>
  <c r="D2" i="1"/>
  <c r="E422" i="4"/>
  <c r="D418" i="4"/>
  <c r="C355" i="1"/>
  <c r="F360" i="4"/>
  <c r="H226" i="1"/>
  <c r="G226" i="1"/>
  <c r="H1431" i="1"/>
  <c r="G1431" i="1"/>
  <c r="H304" i="1"/>
  <c r="G304" i="1"/>
  <c r="H148" i="1"/>
  <c r="G148" i="1"/>
  <c r="B347" i="9"/>
  <c r="E346" i="9"/>
  <c r="H1537" i="1"/>
  <c r="G1537" i="1"/>
  <c r="H9" i="3"/>
  <c r="B342" i="9"/>
  <c r="E341" i="9"/>
  <c r="H1621" i="1"/>
  <c r="G1621" i="1"/>
  <c r="H11" i="3"/>
  <c r="H355" i="1" l="1"/>
  <c r="G355" i="1"/>
  <c r="D424" i="4"/>
  <c r="F422" i="4"/>
  <c r="D643" i="4"/>
  <c r="C417" i="1"/>
  <c r="F176" i="5"/>
  <c r="C1180" i="1"/>
  <c r="F418" i="4"/>
  <c r="C413" i="1"/>
  <c r="C1011" i="1"/>
  <c r="G306" i="9"/>
  <c r="E306" i="9" s="1"/>
  <c r="B306" i="9" s="1"/>
  <c r="G299" i="9"/>
  <c r="E299" i="9" s="1"/>
  <c r="F6" i="5"/>
  <c r="H529" i="1"/>
  <c r="G529" i="1"/>
  <c r="H1074" i="1"/>
  <c r="G1074" i="1"/>
  <c r="F301" i="4"/>
  <c r="C297" i="1"/>
  <c r="F417" i="4"/>
  <c r="C412" i="1"/>
  <c r="D295" i="1"/>
  <c r="E301" i="4"/>
  <c r="D297" i="1" s="1"/>
  <c r="E423" i="4"/>
  <c r="E424" i="4" s="1"/>
  <c r="D419" i="1" s="1"/>
  <c r="E300" i="4"/>
  <c r="D296" i="1" s="1"/>
  <c r="F300" i="4"/>
  <c r="C296" i="1"/>
  <c r="F639" i="4"/>
  <c r="C633" i="1"/>
  <c r="F640" i="4"/>
  <c r="C634" i="1"/>
  <c r="G20" i="9"/>
  <c r="C418" i="1"/>
  <c r="D644" i="4"/>
  <c r="F423" i="4"/>
  <c r="D425" i="4"/>
  <c r="H1181" i="1"/>
  <c r="G1181" i="1"/>
  <c r="D417" i="1"/>
  <c r="E643" i="4"/>
  <c r="H303" i="1"/>
  <c r="G303" i="1"/>
  <c r="G2" i="1"/>
  <c r="H2" i="1"/>
  <c r="H295" i="1"/>
  <c r="G295" i="1"/>
  <c r="N3" i="9"/>
  <c r="I11" i="3"/>
  <c r="K3" i="9"/>
  <c r="I9" i="3"/>
  <c r="H417" i="1" l="1"/>
  <c r="G417" i="1"/>
  <c r="F644" i="4"/>
  <c r="C638" i="1"/>
  <c r="D646" i="4"/>
  <c r="H8" i="3"/>
  <c r="M3" i="9" s="1"/>
  <c r="G1011" i="1"/>
  <c r="H1011" i="1"/>
  <c r="C637" i="1"/>
  <c r="D645" i="4"/>
  <c r="F643" i="4"/>
  <c r="H633" i="1"/>
  <c r="G633" i="1"/>
  <c r="H296" i="1"/>
  <c r="G296" i="1"/>
  <c r="H412" i="1"/>
  <c r="G412" i="1"/>
  <c r="H413" i="1"/>
  <c r="G413" i="1"/>
  <c r="F424" i="4"/>
  <c r="C419" i="1"/>
  <c r="H634" i="1"/>
  <c r="G634" i="1"/>
  <c r="H297" i="1"/>
  <c r="G297" i="1"/>
  <c r="H1180" i="1"/>
  <c r="G1180" i="1"/>
  <c r="D637" i="1"/>
  <c r="F425" i="4"/>
  <c r="C420" i="1"/>
  <c r="H20" i="9"/>
  <c r="E20" i="9" s="1"/>
  <c r="B20" i="9" s="1"/>
  <c r="D418" i="1"/>
  <c r="H418" i="1" s="1"/>
  <c r="E644" i="4"/>
  <c r="E425" i="4"/>
  <c r="D420" i="1" s="1"/>
  <c r="B299" i="9"/>
  <c r="F646" i="4" l="1"/>
  <c r="C640" i="1"/>
  <c r="D650" i="4"/>
  <c r="H420" i="1"/>
  <c r="G420" i="1"/>
  <c r="D649" i="4"/>
  <c r="C639" i="1"/>
  <c r="H638" i="1"/>
  <c r="G638" i="1"/>
  <c r="G419" i="1"/>
  <c r="H419" i="1"/>
  <c r="G418" i="1"/>
  <c r="H637" i="1"/>
  <c r="G637" i="1"/>
  <c r="H334" i="9"/>
  <c r="G334" i="9"/>
  <c r="E334" i="9" s="1"/>
  <c r="E646" i="4"/>
  <c r="D638" i="1"/>
  <c r="E645" i="4"/>
  <c r="H18" i="3" l="1"/>
  <c r="C643" i="1"/>
  <c r="E650" i="4"/>
  <c r="D640" i="1"/>
  <c r="H640" i="1" s="1"/>
  <c r="B334" i="9"/>
  <c r="E298" i="9"/>
  <c r="I8" i="3" s="1"/>
  <c r="F650" i="4"/>
  <c r="H19" i="3"/>
  <c r="C644" i="1"/>
  <c r="D639" i="1"/>
  <c r="E649" i="4"/>
  <c r="H639" i="1"/>
  <c r="F645" i="4"/>
  <c r="G297" i="9" l="1"/>
  <c r="E297" i="9" s="1"/>
  <c r="B297" i="9" s="1"/>
  <c r="D643" i="1"/>
  <c r="G643" i="1" s="1"/>
  <c r="I18" i="3"/>
  <c r="G640" i="1"/>
  <c r="I19" i="3"/>
  <c r="D644" i="1"/>
  <c r="G644" i="1" s="1"/>
  <c r="H7" i="3"/>
  <c r="J3" i="9" s="1"/>
  <c r="H295" i="9" s="1"/>
  <c r="G639" i="1"/>
  <c r="H643" i="1"/>
  <c r="F649" i="4"/>
  <c r="I13" i="9" l="1"/>
  <c r="K6" i="9"/>
  <c r="J8" i="9"/>
  <c r="M15" i="9"/>
  <c r="K8" i="9"/>
  <c r="G17" i="9"/>
  <c r="H17" i="9"/>
  <c r="I11" i="9"/>
  <c r="H22" i="9"/>
  <c r="G22" i="9"/>
  <c r="J6" i="9"/>
  <c r="M16" i="9"/>
  <c r="I8" i="9"/>
  <c r="G21" i="9"/>
  <c r="I12" i="9"/>
  <c r="K5" i="9"/>
  <c r="L293" i="9"/>
  <c r="F293" i="9" s="1"/>
  <c r="F23" i="9" s="1"/>
  <c r="L15" i="9"/>
  <c r="K10" i="9"/>
  <c r="H21" i="9"/>
  <c r="J12" i="9"/>
  <c r="I6" i="9"/>
  <c r="L16" i="9"/>
  <c r="K9" i="9"/>
  <c r="J17" i="9"/>
  <c r="H16" i="9"/>
  <c r="K13" i="9"/>
  <c r="K11" i="9"/>
  <c r="J9" i="9"/>
  <c r="J7" i="9"/>
  <c r="J5" i="9"/>
  <c r="G295" i="9"/>
  <c r="E295" i="9" s="1"/>
  <c r="E23" i="9" s="1"/>
  <c r="I7" i="3" s="1"/>
  <c r="H644" i="1"/>
  <c r="K12" i="9"/>
  <c r="G18" i="9"/>
  <c r="H15" i="9"/>
  <c r="J10" i="9"/>
  <c r="H18" i="9"/>
  <c r="G15" i="9"/>
  <c r="K7" i="9"/>
  <c r="I17" i="9"/>
  <c r="G16" i="9"/>
  <c r="J13" i="9"/>
  <c r="J11" i="9"/>
  <c r="I9" i="9"/>
  <c r="I7" i="9"/>
  <c r="I5" i="9"/>
  <c r="E10" i="9" l="1"/>
  <c r="B10" i="9" s="1"/>
  <c r="F16" i="9"/>
  <c r="F15" i="9"/>
  <c r="B293" i="9"/>
  <c r="E8" i="9"/>
  <c r="B8" i="9" s="1"/>
  <c r="E16" i="9"/>
  <c r="E7" i="9"/>
  <c r="B7" i="9" s="1"/>
  <c r="E9" i="9"/>
  <c r="B9" i="9" s="1"/>
  <c r="E6" i="9"/>
  <c r="B6" i="9" s="1"/>
  <c r="E21" i="9"/>
  <c r="B21" i="9" s="1"/>
  <c r="E15" i="9"/>
  <c r="E13" i="9"/>
  <c r="B13" i="9" s="1"/>
  <c r="E12" i="9"/>
  <c r="B12" i="9" s="1"/>
  <c r="E11" i="9"/>
  <c r="B11" i="9" s="1"/>
  <c r="B295" i="9"/>
  <c r="E5" i="9"/>
  <c r="B5" i="9" s="1"/>
  <c r="E17" i="9"/>
  <c r="B17" i="9" s="1"/>
  <c r="E18" i="9"/>
  <c r="B18" i="9" s="1"/>
  <c r="E22" i="9"/>
  <c r="B22" i="9" s="1"/>
  <c r="F14" i="9" l="1"/>
  <c r="F3" i="9" s="1"/>
  <c r="B16" i="9"/>
  <c r="B15"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<sst xmlns="http://schemas.openxmlformats.org/spreadsheetml/2006/main" count="4719" uniqueCount="3650">
  <si>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</si>
  <si>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</si>
  <si>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</si>
  <si>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</si>
  <si>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</si>
  <si>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</si>
  <si>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</si>
  <si>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</si>
  <si>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</si>
  <si>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</si>
  <si>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</si>
  <si>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</si>
  <si>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</si>
  <si>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</si>
  <si>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</si>
  <si>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</si>
  <si>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</si>
  <si>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</si>
  <si>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</si>
  <si>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</si>
  <si>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</si>
  <si>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</si>
  <si>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</si>
  <si>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</si>
  <si>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</si>
  <si>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</si>
  <si>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</si>
  <si>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</si>
  <si>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</si>
  <si>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</si>
  <si>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</si>
  <si>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</si>
  <si>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</si>
  <si>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</si>
  <si>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</si>
  <si>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</si>
  <si>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</si>
  <si>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</si>
  <si>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</si>
  <si>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</si>
  <si>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</si>
  <si>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</si>
  <si>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</si>
  <si>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</si>
  <si>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</si>
  <si>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</si>
  <si>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</si>
  <si>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</si>
  <si>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</si>
  <si>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</si>
  <si>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</si>
  <si>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</si>
  <si>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</si>
  <si>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</si>
  <si>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</si>
  <si>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23788 - O.Š. JOSIPA MATOŠA, VUKOVAR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</si>
  <si>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</si>
  <si>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</si>
  <si>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</si>
  <si>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</si>
  <si>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</si>
  <si>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</si>
  <si>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</si>
  <si>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</si>
  <si>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</si>
  <si>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</si>
  <si>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</si>
  <si>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</si>
  <si>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</si>
  <si>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</si>
  <si>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</si>
  <si>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</si>
  <si>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</si>
  <si>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</si>
  <si>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</si>
  <si>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</si>
  <si>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</si>
  <si>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</si>
  <si>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</si>
  <si>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</si>
  <si>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</si>
  <si>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</si>
  <si>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</si>
  <si>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</si>
  <si>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</si>
  <si>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</si>
  <si>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</si>
  <si>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</si>
  <si>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</si>
  <si>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</si>
  <si>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</si>
  <si>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</si>
  <si>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</si>
  <si>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</si>
  <si>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</si>
  <si>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</si>
  <si>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</si>
  <si>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</si>
  <si>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</si>
  <si>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</si>
  <si>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</si>
  <si>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</si>
  <si>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</si>
  <si>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</si>
  <si>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</si>
  <si>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</si>
  <si>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</si>
  <si>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</si>
  <si>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</si>
  <si>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</si>
  <si>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</si>
  <si>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</si>
  <si>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</si>
  <si>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</si>
  <si>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</si>
  <si>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</si>
  <si>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</si>
  <si>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</si>
  <si>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</si>
  <si>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</si>
  <si>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</si>
  <si>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</si>
  <si>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</si>
  <si>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</si>
  <si>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</si>
  <si>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</si>
  <si>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</si>
  <si>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</si>
  <si>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</si>
  <si>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</si>
  <si>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</si>
  <si>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</si>
  <si>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</si>
  <si>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</si>
  <si>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</si>
  <si>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</si>
  <si>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</si>
  <si>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</si>
  <si>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</si>
  <si>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</si>
  <si>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</si>
  <si>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</si>
  <si>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</si>
  <si>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</si>
  <si>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</si>
  <si>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</si>
  <si>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</si>
  <si>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</si>
  <si>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</si>
  <si>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</si>
  <si>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</si>
  <si>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</si>
  <si>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</si>
  <si>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</si>
  <si>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</si>
  <si>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</si>
  <si>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</si>
  <si>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</si>
  <si>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</si>
  <si>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</si>
  <si>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</si>
  <si>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</si>
  <si>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</si>
  <si>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</si>
  <si>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</si>
  <si>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</si>
  <si>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</si>
  <si>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</si>
  <si>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</si>
  <si>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</si>
  <si>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</si>
  <si>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</si>
  <si>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</si>
  <si>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</si>
  <si>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</si>
  <si>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</si>
  <si>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</si>
  <si>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</si>
  <si>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</si>
  <si>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</si>
  <si>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</si>
  <si>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</si>
  <si>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</si>
  <si>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</si>
  <si>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</si>
  <si>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</si>
  <si>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</si>
  <si>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</si>
  <si>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</si>
  <si>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</si>
  <si>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</si>
  <si>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</si>
  <si>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</si>
  <si>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</si>
  <si>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</si>
  <si>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</si>
  <si>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</si>
  <si>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</si>
  <si>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</si>
  <si>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</si>
  <si>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</si>
  <si>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</si>
  <si>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</si>
  <si>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</si>
  <si>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</si>
  <si>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</si>
  <si>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</si>
  <si>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</si>
  <si>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</si>
  <si>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</si>
  <si>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</si>
  <si>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</si>
  <si>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</si>
  <si>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</si>
  <si>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</si>
  <si>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</si>
  <si>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</si>
  <si>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</si>
  <si>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</si>
  <si>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</si>
  <si>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</si>
  <si>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</si>
  <si>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</si>
  <si>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</si>
  <si>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</si>
  <si>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</si>
  <si>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</si>
  <si>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</si>
  <si>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</si>
  <si>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</si>
  <si>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</si>
  <si>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</si>
  <si>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</si>
  <si>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</si>
  <si>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</si>
  <si>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</si>
  <si>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</si>
  <si>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</si>
  <si>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</si>
  <si>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</si>
  <si>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</si>
  <si>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</si>
  <si>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</si>
  <si>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</si>
  <si>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</si>
  <si>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</si>
  <si>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</si>
  <si>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</si>
  <si>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</si>
  <si>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</si>
  <si>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</si>
  <si>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</si>
  <si>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</si>
  <si>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</si>
  <si>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</si>
  <si>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</si>
  <si>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</si>
  <si>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</si>
  <si>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</si>
  <si>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</si>
  <si>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</si>
  <si>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</si>
  <si>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</si>
  <si>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</si>
  <si>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</si>
  <si>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</si>
  <si>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</si>
  <si>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</si>
  <si>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</si>
  <si>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</si>
  <si>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</si>
  <si>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</si>
  <si>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</si>
  <si>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</si>
  <si>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</si>
  <si>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</si>
  <si>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</si>
  <si>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</si>
  <si>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</si>
  <si>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</si>
  <si>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</si>
  <si>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</si>
  <si>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</si>
  <si>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</si>
  <si>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</si>
  <si>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</si>
  <si>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</si>
  <si>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</si>
  <si>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</si>
  <si>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</si>
  <si>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</si>
  <si>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</si>
  <si>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</si>
  <si>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</si>
  <si>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</si>
  <si>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</si>
  <si>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</si>
  <si>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</si>
  <si>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</si>
  <si>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</si>
  <si>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</si>
  <si>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</si>
  <si>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</si>
  <si>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</si>
  <si>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</si>
  <si>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</si>
  <si>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</si>
  <si>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</si>
  <si>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</si>
  <si>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</si>
  <si>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</si>
  <si>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</si>
  <si>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</si>
  <si>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</si>
  <si>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</si>
  <si>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</si>
  <si>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</si>
  <si>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</si>
  <si>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</si>
  <si>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</si>
  <si>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</si>
  <si>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</si>
  <si>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</si>
  <si>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</si>
  <si>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</si>
  <si>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</si>
  <si>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</si>
  <si>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</si>
  <si>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</si>
  <si>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</si>
  <si>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</si>
  <si>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</si>
  <si>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</si>
  <si>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</si>
  <si>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</si>
  <si>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</si>
  <si>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</si>
  <si>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</si>
  <si>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</si>
  <si>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</si>
  <si>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</si>
  <si>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</si>
  <si>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</si>
  <si>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</si>
  <si>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</si>
  <si>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</si>
  <si>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</si>
  <si>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</si>
  <si>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</si>
  <si>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</si>
  <si>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</si>
  <si>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</si>
  <si>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</si>
  <si>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</si>
  <si>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</si>
  <si>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</si>
  <si>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</si>
  <si>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</si>
  <si>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</si>
  <si>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</si>
  <si>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</si>
  <si>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</si>
  <si>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</si>
  <si>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</si>
  <si>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</si>
  <si>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</si>
  <si>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</si>
  <si>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</si>
  <si>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</si>
  <si>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</si>
  <si>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</si>
  <si>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</si>
  <si>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</si>
  <si>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</si>
  <si>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</si>
  <si>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</si>
  <si>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</si>
  <si>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</si>
  <si>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</si>
  <si>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</si>
  <si>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</si>
  <si>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</si>
  <si>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</si>
  <si>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</si>
  <si>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</si>
  <si>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</si>
  <si>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</si>
  <si>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</si>
  <si>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</si>
  <si>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</si>
  <si>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</si>
  <si>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</si>
  <si>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</si>
  <si>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</si>
  <si>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</si>
  <si>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</si>
  <si>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</si>
  <si>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</si>
  <si>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</si>
  <si>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</si>
  <si>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</si>
  <si>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</si>
  <si>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</si>
  <si>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</si>
  <si>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</si>
  <si>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</si>
  <si>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</si>
  <si>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</si>
  <si>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</si>
  <si>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</si>
  <si>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</si>
  <si>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</si>
  <si>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</si>
  <si>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</si>
  <si>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</si>
  <si>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</si>
  <si>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</si>
  <si>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</si>
  <si>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</si>
  <si>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</si>
  <si>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</si>
  <si>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</si>
  <si>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</si>
  <si>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</si>
  <si>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</si>
  <si>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</si>
  <si>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</si>
  <si>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</si>
  <si>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</si>
  <si>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</si>
  <si>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</si>
  <si>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</si>
  <si>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</si>
  <si>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</si>
  <si>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</si>
  <si>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</si>
  <si>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</si>
  <si>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</si>
  <si>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</si>
  <si>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</si>
  <si>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</si>
  <si>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</si>
  <si>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</si>
  <si>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</si>
  <si>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</si>
  <si>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</si>
  <si>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</si>
  <si>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</si>
  <si>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</si>
  <si>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</si>
  <si>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</si>
  <si>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</si>
  <si>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</si>
  <si>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</si>
  <si>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</si>
  <si>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</si>
  <si>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</si>
  <si>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</si>
  <si>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</si>
  <si>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</si>
  <si>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</si>
  <si>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</si>
  <si>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</si>
  <si>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</si>
  <si>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</si>
  <si>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</si>
  <si>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</si>
  <si>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</si>
  <si>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</si>
  <si>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</si>
  <si>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</si>
  <si>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</si>
  <si>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</si>
  <si>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</si>
  <si>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</si>
  <si>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</si>
  <si>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</si>
  <si>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</si>
  <si>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</si>
  <si>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</si>
  <si>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</si>
  <si>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</si>
  <si>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</si>
  <si>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</si>
  <si>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</si>
  <si>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</si>
  <si>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</si>
  <si>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</si>
  <si>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</si>
  <si>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</si>
  <si>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</si>
  <si>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</si>
  <si>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</si>
  <si>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</si>
  <si>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</si>
  <si>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</si>
  <si>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</si>
  <si>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</si>
  <si>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</si>
  <si>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</si>
  <si>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</si>
  <si>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</si>
  <si>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</si>
  <si>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</si>
  <si>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</si>
  <si>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</si>
  <si>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</si>
  <si>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</si>
  <si>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</si>
  <si>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</si>
  <si>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</si>
  <si>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</si>
  <si>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</si>
  <si>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</si>
  <si>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</si>
  <si>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</si>
  <si>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</si>
  <si>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</si>
  <si>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</si>
  <si>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</si>
  <si>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</si>
  <si>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</si>
  <si>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</si>
  <si>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</si>
  <si>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</si>
  <si>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</si>
  <si>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</si>
  <si>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</si>
  <si>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</si>
  <si>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</si>
  <si>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</si>
  <si>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</si>
  <si>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</si>
  <si>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</si>
  <si>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</si>
  <si>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</si>
  <si>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</si>
  <si>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</si>
  <si>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</si>
  <si>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</si>
  <si>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</si>
  <si>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</si>
  <si>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</si>
  <si>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</si>
  <si>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</si>
  <si>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</si>
  <si>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</si>
  <si>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</si>
  <si>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</si>
  <si>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</si>
  <si>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</si>
  <si>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</si>
  <si>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</si>
  <si>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</si>
  <si>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</si>
  <si>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</si>
  <si>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</si>
  <si>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</si>
  <si>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</si>
  <si>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</si>
  <si>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</si>
  <si>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</si>
  <si>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</si>
  <si>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</si>
  <si>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</si>
  <si>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</si>
  <si>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</si>
  <si>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</si>
  <si>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</si>
  <si>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</si>
  <si>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</si>
  <si>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</si>
  <si>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</si>
  <si>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</si>
  <si>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</si>
  <si>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</si>
  <si>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</si>
  <si>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</si>
  <si>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</si>
  <si>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</si>
  <si>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</si>
  <si>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</si>
  <si>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</si>
  <si>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</si>
  <si>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</si>
  <si>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</si>
  <si>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</si>
  <si>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</si>
  <si>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</si>
  <si>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</si>
  <si>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</si>
  <si>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</si>
  <si>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</si>
  <si>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</si>
  <si>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</si>
  <si>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</si>
  <si>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</si>
  <si>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</si>
  <si>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</si>
  <si>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</si>
  <si>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</si>
  <si>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</si>
  <si>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</si>
  <si>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</si>
  <si>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</si>
  <si>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</si>
  <si>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</si>
  <si>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</si>
  <si>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</si>
  <si>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</si>
  <si>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</si>
  <si>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</si>
  <si>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</si>
  <si>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</si>
  <si>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</si>
  <si>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</si>
  <si>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</si>
  <si>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</si>
  <si>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</si>
  <si>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</si>
  <si>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</si>
  <si>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</si>
  <si>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</si>
  <si>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</si>
  <si>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</si>
  <si>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</si>
  <si>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</si>
  <si>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</si>
  <si>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</si>
  <si>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</si>
  <si>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</si>
  <si>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</si>
  <si>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</si>
  <si>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</si>
  <si>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</si>
  <si>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</si>
  <si>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</si>
  <si>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</si>
  <si>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</si>
  <si>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</si>
  <si>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</si>
  <si>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</si>
  <si>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</si>
  <si>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</si>
  <si>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</si>
  <si>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</si>
  <si>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</si>
  <si>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</si>
  <si>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</si>
  <si>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</si>
  <si>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</si>
  <si>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</si>
  <si>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</si>
  <si>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</si>
  <si>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</si>
  <si>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</si>
  <si>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</si>
  <si>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</si>
  <si>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</si>
  <si>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</si>
  <si>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</si>
  <si>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</si>
  <si>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</si>
  <si>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</si>
  <si>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</si>
  <si>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</si>
  <si>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</si>
  <si>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</si>
  <si>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</si>
  <si>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</si>
  <si>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</si>
  <si>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</si>
  <si>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</si>
  <si>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</si>
  <si>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</si>
  <si>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</si>
  <si>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</si>
  <si>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</si>
  <si>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</si>
  <si>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</si>
  <si>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</si>
  <si>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</si>
  <si>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</si>
  <si>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</si>
  <si>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</si>
  <si>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</si>
  <si>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</si>
  <si>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</si>
  <si>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</si>
  <si>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</si>
  <si>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</si>
  <si>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</si>
  <si>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</si>
  <si>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</si>
  <si>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</si>
  <si>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</si>
  <si>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</si>
  <si>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</si>
  <si>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</si>
  <si>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</si>
  <si>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</si>
  <si>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</si>
  <si>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</si>
  <si>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</si>
  <si>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</si>
  <si>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</si>
  <si>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</si>
  <si>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</si>
  <si>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</si>
  <si>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</si>
  <si>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</si>
  <si>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</si>
  <si>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</si>
  <si>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</si>
  <si>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</si>
  <si>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</si>
  <si>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</si>
  <si>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</si>
  <si>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</si>
  <si>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</si>
  <si>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</si>
  <si>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</si>
  <si>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</si>
  <si>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</si>
  <si>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</si>
  <si>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</si>
  <si>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</si>
  <si>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</si>
  <si>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</si>
  <si>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</si>
  <si>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</si>
  <si>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</si>
  <si>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</si>
  <si>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</si>
  <si>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</si>
  <si>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</si>
  <si>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</si>
  <si>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</si>
  <si>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</si>
  <si>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</si>
  <si>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</si>
  <si>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</si>
  <si>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</si>
  <si>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</si>
  <si>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</si>
  <si>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</si>
  <si>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</si>
  <si>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</si>
  <si>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</si>
  <si>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</si>
  <si>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</si>
  <si>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</si>
  <si>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</si>
  <si>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</si>
  <si>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</si>
  <si>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</si>
  <si>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</si>
  <si>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</si>
  <si>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</si>
  <si>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</si>
  <si>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</si>
  <si>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</si>
  <si>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</si>
  <si>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</si>
  <si>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</si>
  <si>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</si>
  <si>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</si>
  <si>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</si>
  <si>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</si>
  <si>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</si>
  <si>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</si>
  <si>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</si>
  <si>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</si>
  <si>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</si>
  <si>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</si>
  <si>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</si>
  <si>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</si>
  <si>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</si>
  <si>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</si>
  <si>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</si>
  <si>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</si>
  <si>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</si>
  <si>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</si>
  <si>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</si>
  <si>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</si>
  <si>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</si>
  <si>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</si>
  <si>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</si>
  <si>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</si>
  <si>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</si>
  <si>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</si>
  <si>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</si>
  <si>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</si>
  <si>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</si>
  <si>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</si>
  <si>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</si>
  <si>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</si>
  <si>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</si>
  <si>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</si>
  <si>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</si>
  <si>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</si>
  <si>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</si>
  <si>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</si>
  <si>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</si>
  <si>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</si>
  <si>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</si>
  <si>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</si>
  <si>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</si>
  <si>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</si>
  <si>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</si>
  <si>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</si>
  <si>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</si>
  <si>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</si>
  <si>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</si>
  <si>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</si>
  <si>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</si>
  <si>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</si>
  <si>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</si>
  <si>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</si>
  <si>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</si>
  <si>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</si>
  <si>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</si>
  <si>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</si>
  <si>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</si>
  <si>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</si>
  <si>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</si>
  <si>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</si>
  <si>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</si>
  <si>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</si>
  <si>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</si>
  <si>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</si>
  <si>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</si>
  <si>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</si>
  <si>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</si>
  <si>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</si>
  <si>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</si>
  <si>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</si>
  <si>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</si>
  <si>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</si>
  <si>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</si>
  <si>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</si>
  <si>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</si>
  <si>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</si>
  <si>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</si>
  <si>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</si>
  <si>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</si>
  <si>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</si>
  <si>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</si>
  <si>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</si>
  <si>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</si>
  <si>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</si>
  <si>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</si>
  <si>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</si>
  <si>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</si>
  <si>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</si>
  <si>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</si>
  <si>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</si>
  <si>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</si>
  <si>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</si>
  <si>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</si>
  <si>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</si>
  <si>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</si>
  <si>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</si>
  <si>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</si>
  <si>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</si>
  <si>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</si>
  <si>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</si>
  <si>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</si>
  <si>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</si>
  <si>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</si>
  <si>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</si>
  <si>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</si>
  <si>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</si>
  <si>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</si>
  <si>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</si>
  <si>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</si>
  <si>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</si>
  <si>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</si>
  <si>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</si>
  <si>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</si>
  <si>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</si>
  <si>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</si>
  <si>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</si>
  <si>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</si>
  <si>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</si>
  <si>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</si>
  <si>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</si>
  <si>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</si>
  <si>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</si>
  <si>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</si>
  <si>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</si>
  <si>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</si>
  <si>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</si>
  <si>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</si>
  <si>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</si>
  <si>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</si>
  <si>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</si>
  <si>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</si>
  <si>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</si>
  <si>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</si>
  <si>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</si>
  <si>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</si>
  <si>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</si>
  <si>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</si>
  <si>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</si>
  <si>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</si>
  <si>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</si>
  <si>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</si>
  <si>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</si>
  <si>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</si>
  <si>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</si>
  <si>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</si>
  <si>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</si>
  <si>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</si>
  <si>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</si>
  <si>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</si>
  <si>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</si>
  <si>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</si>
  <si>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</si>
  <si>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</si>
  <si>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</si>
  <si>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</si>
  <si>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</si>
  <si>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</si>
  <si>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</si>
  <si>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</si>
  <si>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</si>
  <si>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</si>
  <si>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</si>
  <si>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</si>
  <si>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</si>
  <si>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</si>
  <si>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</si>
  <si>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</si>
  <si>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</si>
  <si>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</si>
  <si>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</si>
  <si>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</si>
  <si>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</si>
  <si>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</si>
  <si>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</si>
  <si>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</si>
  <si>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</si>
  <si>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</si>
  <si>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</si>
  <si>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</si>
  <si>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</si>
  <si>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</si>
  <si>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</si>
  <si>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</si>
  <si>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</si>
  <si>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</si>
  <si>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</si>
  <si>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</si>
  <si>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</si>
  <si>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</si>
  <si>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</si>
  <si>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</si>
  <si>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</si>
  <si>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</si>
  <si>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</si>
  <si>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</si>
  <si>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</si>
  <si>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</si>
  <si>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</si>
  <si>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</si>
  <si>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</si>
  <si>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</si>
  <si>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</si>
  <si>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</si>
  <si>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</si>
  <si>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</si>
  <si>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</si>
  <si>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</si>
  <si>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</si>
  <si>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</si>
  <si>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</si>
  <si>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</si>
  <si>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</si>
  <si>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</si>
  <si>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</si>
  <si>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</si>
  <si>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</si>
  <si>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</si>
  <si>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</si>
  <si>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</si>
  <si>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</si>
  <si>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</si>
  <si>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</si>
  <si>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</si>
  <si>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</si>
  <si>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</si>
  <si>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</si>
  <si>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</si>
  <si>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</si>
  <si>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</si>
  <si>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</si>
  <si>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</si>
  <si>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</si>
  <si>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</si>
  <si>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</si>
  <si>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</si>
  <si>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</si>
  <si>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</si>
  <si>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</si>
  <si>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</si>
  <si>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</si>
  <si>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</si>
  <si>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</si>
  <si>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</si>
  <si>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</si>
  <si>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</si>
  <si>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</si>
  <si>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</si>
  <si>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</si>
  <si>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</si>
  <si>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</si>
  <si>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</si>
  <si>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</si>
  <si>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</si>
  <si>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</si>
  <si>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</si>
  <si>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</si>
  <si>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</si>
  <si>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</si>
  <si>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</si>
  <si>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</si>
  <si>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</si>
  <si>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</si>
  <si>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</si>
  <si>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</si>
  <si>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</si>
  <si>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</si>
  <si>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</si>
  <si>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</si>
  <si>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</si>
  <si>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</si>
  <si>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</si>
  <si>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</si>
  <si>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</si>
  <si>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</si>
  <si>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</si>
  <si>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</si>
  <si>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</si>
  <si>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</si>
  <si>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</si>
  <si>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</si>
  <si>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</si>
  <si>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</si>
  <si>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</si>
  <si>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</si>
  <si>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</si>
  <si>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</si>
  <si>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</si>
  <si>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</si>
  <si>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</si>
  <si>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</si>
  <si>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</si>
  <si>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</si>
  <si>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</si>
  <si>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</si>
  <si>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</si>
  <si>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</si>
  <si>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</si>
  <si>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</si>
  <si>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</si>
  <si>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</si>
  <si>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</si>
  <si>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</si>
  <si>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</si>
  <si>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</si>
  <si>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</si>
  <si>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</si>
  <si>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</si>
  <si>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</si>
  <si>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</si>
  <si>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</si>
  <si>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</si>
  <si>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</si>
  <si>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</si>
  <si>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</si>
  <si>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</si>
  <si>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</si>
  <si>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</si>
  <si>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</si>
  <si>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</si>
  <si>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</si>
  <si>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</si>
  <si>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</si>
  <si>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</si>
  <si>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</si>
  <si>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</si>
  <si>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</si>
  <si>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</si>
  <si>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</si>
  <si>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</si>
  <si>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</si>
  <si>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</si>
  <si>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</si>
  <si>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</si>
  <si>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</si>
  <si>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</si>
  <si>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</si>
  <si>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</si>
  <si>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</si>
  <si>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</si>
  <si>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</si>
  <si>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</si>
  <si>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</si>
  <si>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</si>
  <si>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</si>
  <si>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</si>
  <si>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</si>
  <si>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</si>
  <si>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</si>
  <si>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</si>
  <si>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</si>
  <si>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</si>
  <si>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</si>
  <si>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</si>
  <si>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</si>
  <si>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</si>
  <si>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</si>
  <si>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</si>
  <si>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</si>
  <si>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</si>
  <si>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</si>
  <si>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</si>
  <si>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</si>
  <si>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</si>
  <si>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</si>
  <si>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</si>
  <si>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</si>
  <si>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</si>
  <si>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</si>
  <si>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</si>
  <si>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</si>
  <si>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</si>
  <si>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</si>
  <si>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</si>
  <si>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</si>
  <si>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</si>
  <si>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</si>
  <si>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</si>
  <si>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</si>
  <si>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</si>
  <si>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</si>
  <si>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</si>
  <si>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</si>
  <si>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</si>
  <si>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</si>
  <si>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</si>
  <si>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</si>
  <si>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</si>
  <si>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</si>
  <si>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</si>
  <si>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</si>
  <si>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</si>
  <si>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</si>
  <si>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</si>
  <si>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</si>
  <si>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</si>
  <si>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</si>
  <si>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</si>
  <si>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</si>
  <si>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</si>
  <si>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</si>
  <si>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</si>
  <si>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</si>
  <si>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</si>
  <si>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</si>
  <si>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</si>
  <si>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</si>
  <si>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</si>
  <si>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</si>
  <si>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</si>
  <si>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</si>
  <si>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</si>
  <si>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</si>
  <si>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</si>
  <si>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</si>
  <si>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</si>
  <si>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</si>
  <si>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</si>
  <si>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</si>
  <si>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</si>
  <si>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</si>
  <si>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</si>
  <si>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</si>
  <si>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</si>
  <si>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</si>
  <si>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</si>
  <si>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</si>
  <si>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</si>
  <si>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</si>
  <si>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</si>
  <si>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</si>
  <si>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</si>
  <si>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</si>
  <si>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</si>
  <si>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</si>
  <si>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</si>
  <si>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</si>
  <si>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</si>
  <si>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</si>
  <si>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</si>
  <si>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</si>
  <si>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</si>
  <si>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</si>
  <si>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</si>
  <si>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</si>
  <si>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</si>
  <si>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</si>
  <si>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</si>
  <si>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</si>
  <si>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</si>
  <si>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</si>
  <si>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</si>
  <si>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</si>
  <si>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</si>
  <si>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</si>
  <si>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</si>
  <si>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</si>
  <si>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</si>
  <si>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</si>
  <si>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</si>
  <si>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</si>
  <si>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</si>
  <si>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</si>
  <si>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</si>
  <si>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</si>
  <si>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</si>
  <si>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</si>
  <si>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</si>
  <si>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</si>
  <si>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</si>
  <si>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</si>
  <si>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</si>
  <si>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</si>
  <si>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</si>
  <si>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</si>
  <si>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</si>
  <si>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</si>
  <si>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</si>
  <si>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</si>
  <si>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</si>
  <si>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</si>
  <si>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</si>
  <si>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</si>
  <si>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</si>
  <si>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</si>
  <si>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</si>
  <si>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</si>
  <si>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</si>
  <si>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</si>
  <si>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</si>
  <si>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</si>
  <si>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</si>
  <si>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</si>
  <si>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</si>
  <si>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</si>
  <si>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</si>
  <si>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</si>
  <si>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</si>
  <si>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</si>
  <si>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</si>
  <si>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</si>
  <si>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</si>
  <si>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</si>
  <si>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</si>
  <si>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</si>
  <si>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</si>
  <si>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</si>
  <si>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</si>
  <si>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</si>
  <si>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</si>
  <si>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</si>
  <si>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</si>
  <si>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</si>
  <si>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</si>
  <si>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</si>
  <si>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</si>
  <si>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</si>
  <si>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</si>
  <si>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</si>
  <si>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</si>
  <si>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</si>
  <si>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</si>
  <si>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</si>
  <si>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</si>
  <si>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</si>
  <si>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</si>
  <si>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</si>
  <si>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</si>
  <si>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</si>
  <si>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</si>
  <si>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</si>
  <si>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</si>
  <si>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</si>
  <si>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</si>
  <si>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</si>
  <si>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</si>
  <si>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</si>
  <si>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</si>
  <si>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</si>
  <si>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</si>
  <si>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</si>
  <si>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</si>
  <si>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</si>
  <si>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</si>
  <si>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</si>
  <si>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</si>
  <si>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</si>
  <si>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</si>
  <si>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</si>
  <si>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</si>
  <si>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</si>
  <si>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</si>
  <si>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</si>
  <si>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</si>
  <si>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</si>
  <si>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</si>
  <si>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</si>
  <si>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</si>
  <si>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</si>
  <si>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</si>
  <si>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</si>
  <si>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</si>
  <si>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</si>
  <si>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</si>
  <si>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</si>
  <si>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</si>
  <si>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</si>
  <si>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</si>
  <si>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</si>
  <si>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</si>
  <si>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</si>
  <si>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</si>
  <si>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</si>
  <si>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</si>
  <si>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</si>
  <si>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</si>
  <si>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</si>
  <si>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</si>
  <si>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</si>
  <si>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</si>
  <si>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</si>
  <si>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</si>
  <si>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</si>
  <si>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</si>
  <si>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</si>
  <si>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</si>
  <si>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</si>
  <si>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</si>
  <si>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</si>
  <si>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</si>
  <si>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</si>
  <si>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</si>
  <si>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</si>
  <si>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</si>
  <si>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</si>
  <si>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</si>
  <si>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</si>
  <si>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</si>
  <si>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</si>
  <si>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</si>
  <si>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</si>
  <si>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</si>
  <si>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</si>
  <si>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</si>
  <si>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</si>
  <si>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</si>
  <si>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</si>
  <si>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</si>
  <si>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</si>
  <si>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</si>
  <si>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</si>
  <si>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</si>
  <si>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</si>
  <si>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</si>
  <si>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</si>
  <si>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</si>
  <si>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</si>
  <si>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</si>
  <si>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</si>
  <si>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</si>
  <si>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</si>
  <si>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</si>
  <si>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</si>
  <si>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</si>
  <si>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</si>
  <si>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</si>
  <si>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</si>
  <si>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</si>
  <si>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</si>
  <si>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</si>
  <si>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</si>
  <si>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</si>
  <si>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</si>
  <si>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</si>
  <si>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</si>
  <si>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</si>
  <si>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</si>
  <si>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</si>
  <si>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</si>
  <si>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</si>
  <si>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</si>
  <si>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</si>
  <si>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</si>
  <si>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</si>
  <si>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</si>
  <si>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</si>
  <si>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</si>
  <si>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</si>
  <si>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</si>
  <si>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</si>
  <si>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</si>
  <si>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</si>
  <si>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</si>
  <si>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</si>
  <si>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</si>
  <si>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</si>
  <si>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</si>
  <si>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</si>
  <si>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</si>
  <si>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</si>
  <si>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</si>
  <si>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</si>
  <si>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</si>
  <si>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</si>
  <si>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</si>
  <si>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</si>
  <si>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</si>
  <si>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</si>
  <si>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</si>
  <si>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</si>
  <si>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</si>
  <si>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</si>
  <si>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</si>
  <si>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</si>
  <si>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</si>
  <si>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</si>
  <si>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</si>
  <si>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</si>
  <si>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</si>
  <si>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</si>
  <si>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</si>
  <si>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</si>
  <si>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</si>
  <si>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</si>
  <si>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</si>
  <si>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</si>
  <si>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</si>
  <si>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</si>
  <si>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</si>
  <si>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</si>
  <si>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</si>
  <si>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</si>
  <si>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</si>
  <si>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</si>
  <si>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</si>
  <si>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</si>
  <si>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</si>
  <si>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</si>
  <si>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</si>
  <si>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</si>
  <si>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</si>
  <si>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</si>
  <si>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</si>
  <si>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</si>
  <si>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</si>
  <si>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</si>
  <si>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</si>
  <si>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</si>
  <si>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</si>
  <si>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</si>
  <si>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</si>
  <si>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</si>
  <si>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</si>
  <si>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</si>
  <si>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</si>
  <si>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</si>
  <si>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</si>
  <si>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</si>
  <si>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</si>
  <si>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</si>
  <si>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</si>
  <si>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</si>
  <si>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</si>
  <si>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</si>
  <si>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</si>
  <si>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</si>
  <si>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</si>
  <si>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</si>
  <si>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</si>
  <si>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</si>
  <si>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</si>
  <si>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</si>
  <si>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</si>
  <si>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</si>
  <si>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</si>
  <si>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</si>
  <si>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</si>
  <si>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</si>
  <si>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</si>
  <si>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</si>
  <si>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</si>
  <si>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</si>
  <si>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</si>
  <si>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</si>
  <si>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</si>
  <si>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</si>
  <si>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</si>
  <si>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</si>
  <si>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</si>
  <si>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</si>
  <si>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</si>
  <si>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</si>
  <si>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</si>
  <si>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</si>
  <si>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</si>
  <si>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</si>
  <si>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</si>
  <si>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</si>
  <si>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</si>
  <si>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</si>
  <si>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</si>
  <si>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</si>
  <si>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</si>
  <si>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</si>
  <si>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</si>
  <si>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</si>
  <si>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</si>
  <si>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</si>
  <si>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</si>
  <si>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</si>
  <si>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</si>
  <si>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</si>
  <si>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</si>
  <si>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</si>
  <si>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</si>
  <si>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</si>
  <si>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</si>
  <si>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</si>
  <si>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</si>
  <si>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</si>
  <si>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</si>
  <si>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</si>
  <si>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</si>
  <si>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</si>
  <si>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</si>
  <si>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</si>
  <si>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</si>
  <si>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</si>
  <si>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</si>
  <si>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</si>
  <si>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</si>
  <si>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</si>
  <si>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</si>
  <si>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</si>
  <si>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</si>
  <si>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</si>
  <si>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</si>
  <si>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</si>
  <si>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</si>
  <si>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</si>
  <si>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</si>
  <si>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</si>
  <si>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</si>
  <si>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</si>
  <si>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</si>
  <si>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</si>
  <si>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</si>
  <si>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</si>
  <si>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</si>
  <si>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</si>
  <si>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</si>
  <si>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</si>
  <si>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</si>
  <si>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</si>
  <si>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</si>
  <si>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</si>
  <si>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</si>
  <si>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</si>
  <si>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</si>
  <si>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</si>
  <si>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</si>
  <si>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</si>
  <si>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</si>
  <si>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</si>
  <si>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</si>
  <si>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</si>
  <si>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</si>
  <si>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</si>
  <si>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</si>
  <si>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</si>
  <si>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</si>
  <si>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</si>
  <si>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</si>
  <si>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</si>
  <si>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</si>
  <si>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</si>
  <si>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</si>
  <si>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</si>
  <si>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</si>
  <si>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</si>
  <si>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</si>
  <si>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</si>
  <si>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</si>
  <si>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</si>
  <si>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</si>
  <si>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</si>
  <si>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</si>
  <si>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</si>
  <si>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</si>
  <si>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</si>
  <si>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</si>
  <si>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</si>
  <si>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</si>
  <si>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</si>
  <si>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</si>
  <si>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</si>
  <si>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</si>
  <si>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</si>
  <si>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</si>
  <si>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</si>
  <si>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</si>
  <si>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</si>
  <si>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</si>
  <si>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</si>
  <si>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</si>
  <si>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</si>
  <si>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</si>
  <si>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</si>
  <si>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</si>
  <si>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</si>
  <si>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</si>
  <si>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</si>
  <si>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</si>
  <si>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</si>
  <si>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</si>
  <si>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</si>
  <si>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</si>
  <si>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</si>
  <si>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</si>
  <si>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</si>
  <si>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</si>
  <si>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</si>
  <si>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</si>
  <si>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</si>
  <si>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</si>
  <si>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</si>
  <si>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</si>
  <si>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</si>
  <si>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</si>
  <si>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</si>
  <si>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</si>
  <si>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</si>
  <si>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</si>
  <si>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</si>
  <si>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</si>
  <si>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</si>
  <si>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</si>
  <si>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</si>
  <si>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</si>
  <si>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</si>
  <si>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</si>
  <si>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</si>
  <si>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</si>
  <si>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</si>
  <si>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</si>
  <si>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</si>
  <si>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</si>
  <si>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</si>
  <si>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</si>
  <si>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</si>
  <si>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</si>
  <si>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</si>
  <si>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</si>
  <si>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</si>
  <si>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</si>
  <si>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</si>
  <si>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</si>
  <si>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</si>
  <si>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</si>
  <si>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</si>
  <si>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</si>
  <si>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</si>
  <si>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</si>
  <si>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</si>
  <si>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</si>
  <si>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</si>
  <si>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</si>
  <si>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</si>
  <si>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</si>
  <si>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</si>
  <si>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</si>
  <si>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</si>
  <si>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</si>
  <si>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</si>
  <si>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</si>
  <si>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</si>
  <si>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</si>
  <si>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</si>
  <si>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</si>
  <si>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</si>
  <si>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</si>
  <si>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</si>
  <si>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</si>
  <si>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</si>
  <si>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</si>
  <si>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</si>
  <si>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</si>
  <si>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</si>
  <si>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</si>
  <si>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</si>
  <si>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</si>
  <si>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</si>
  <si>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</si>
  <si>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</si>
  <si>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</si>
  <si>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</si>
  <si>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</si>
  <si>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</si>
  <si>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</si>
  <si>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</si>
  <si>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</si>
  <si>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</si>
  <si>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</si>
  <si>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</si>
  <si>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</si>
  <si>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</si>
  <si>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</si>
  <si>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</si>
  <si>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</si>
  <si>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</si>
  <si>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</si>
  <si>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</si>
  <si>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</si>
  <si>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</si>
  <si>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</si>
  <si>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</si>
  <si>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</si>
  <si>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</si>
  <si>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</si>
  <si>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</si>
  <si>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</si>
  <si>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</si>
  <si>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</si>
  <si>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</si>
  <si>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</si>
  <si>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</si>
  <si>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</si>
  <si>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</si>
  <si>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</si>
  <si>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</si>
  <si>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</si>
  <si>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</si>
  <si>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</si>
  <si>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</si>
  <si>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</si>
  <si>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</si>
  <si>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</si>
  <si>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</si>
  <si>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</si>
  <si>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</si>
  <si>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</si>
  <si>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</si>
  <si>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</si>
  <si>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</si>
  <si>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</si>
  <si>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</si>
  <si>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</si>
  <si>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</si>
  <si>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</si>
  <si>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</si>
  <si>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</si>
  <si>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</si>
  <si>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</si>
  <si>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</si>
  <si>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</si>
  <si>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</si>
  <si>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</si>
  <si>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</si>
  <si>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</si>
  <si>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</si>
  <si>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</si>
  <si>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</si>
  <si>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</si>
  <si>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</si>
  <si>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</si>
  <si>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</si>
  <si>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</si>
  <si>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</si>
  <si>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</si>
  <si>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</si>
  <si>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</si>
  <si>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</si>
  <si>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</si>
  <si>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</si>
  <si>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</si>
  <si>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</si>
  <si>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</si>
  <si>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</si>
  <si>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</si>
  <si>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</si>
  <si>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</si>
  <si>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</si>
  <si>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</si>
  <si>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</si>
  <si>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</si>
  <si>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</si>
  <si>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</si>
  <si>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</si>
  <si>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</si>
  <si>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</si>
  <si>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</si>
  <si>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</si>
  <si>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</si>
  <si>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</si>
  <si>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</si>
  <si>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</si>
  <si>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</si>
  <si>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</si>
  <si>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</si>
  <si>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</si>
  <si>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</si>
  <si>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</si>
  <si>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</si>
  <si>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</si>
  <si>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</si>
  <si>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</si>
  <si>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</si>
  <si>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</si>
  <si>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</si>
  <si>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</si>
  <si>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</si>
  <si>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</si>
  <si>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</si>
  <si>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</si>
  <si>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</si>
  <si>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</si>
  <si>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</si>
  <si>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</si>
  <si>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</si>
  <si>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</si>
  <si>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</si>
  <si>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</si>
  <si>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</si>
  <si>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</si>
  <si>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</si>
  <si>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</si>
  <si>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</si>
  <si>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</si>
  <si>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</si>
  <si>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</si>
  <si>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</si>
  <si>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</si>
  <si>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</si>
  <si>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</si>
  <si>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</si>
  <si>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</si>
  <si>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</si>
  <si>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</si>
  <si>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</si>
  <si>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</si>
  <si>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</si>
  <si>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</si>
  <si>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</si>
  <si>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</si>
  <si>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</si>
  <si>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</si>
  <si>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</si>
  <si>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</si>
  <si>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</si>
  <si>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</si>
  <si>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</si>
  <si>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</si>
  <si>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</si>
  <si>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</si>
  <si>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</si>
  <si>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</si>
  <si>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</si>
  <si>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</si>
  <si>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</si>
  <si>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</si>
  <si>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</si>
  <si>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</si>
  <si>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</si>
  <si>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</si>
  <si>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</si>
  <si>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</si>
  <si>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</si>
  <si>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</si>
  <si>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</si>
  <si>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</si>
  <si>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</si>
  <si>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</si>
  <si>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</si>
  <si>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</si>
  <si>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</si>
  <si>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</si>
  <si>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</si>
  <si>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</si>
  <si>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</si>
  <si>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</si>
  <si>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</si>
  <si>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</si>
  <si>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</si>
  <si>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</si>
  <si>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</si>
  <si>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</si>
  <si>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</si>
  <si>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</si>
  <si>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</si>
  <si>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</si>
  <si>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</si>
  <si>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</si>
  <si>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</si>
  <si>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</si>
  <si>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</si>
  <si>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</si>
  <si>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</si>
  <si>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</si>
  <si>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</si>
  <si>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</si>
  <si>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</si>
  <si>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</si>
  <si>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</si>
  <si>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</si>
  <si>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</si>
  <si>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</si>
  <si>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</si>
  <si>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</si>
  <si>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</si>
  <si>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</si>
  <si>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</si>
  <si>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</si>
  <si>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</si>
  <si>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</si>
  <si>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</si>
  <si>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</si>
  <si>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</si>
  <si>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</si>
  <si>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</si>
  <si>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</si>
  <si>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</si>
  <si>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</si>
  <si>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</si>
  <si>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</si>
  <si>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</si>
  <si>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</si>
  <si>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</si>
  <si>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</si>
  <si>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</si>
  <si>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</si>
  <si>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</si>
  <si>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</si>
  <si>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</si>
  <si>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</si>
  <si>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</si>
  <si>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</si>
  <si>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</si>
  <si>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</si>
  <si>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</si>
  <si>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</si>
  <si>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</si>
  <si>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</si>
  <si>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</si>
  <si>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</si>
  <si>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</si>
  <si>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</si>
  <si>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</si>
  <si>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</si>
  <si>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</si>
  <si>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</si>
  <si>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</si>
  <si>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</si>
  <si>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</si>
  <si>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</si>
  <si>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</si>
  <si>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</si>
  <si>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</si>
  <si>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</si>
  <si>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</si>
  <si>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</si>
  <si>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</si>
  <si>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</si>
  <si>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</si>
  <si>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</si>
  <si>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</si>
  <si>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</si>
  <si>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</si>
  <si>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</si>
  <si>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</si>
  <si>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</si>
  <si>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</si>
  <si>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</si>
  <si>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</si>
  <si>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</si>
  <si>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</si>
  <si>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</si>
  <si>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</si>
  <si>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</si>
  <si>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</si>
  <si>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</si>
  <si>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</si>
  <si>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</si>
  <si>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</si>
  <si>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</si>
  <si>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</si>
  <si>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</si>
  <si>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</si>
  <si>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</si>
  <si>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</si>
  <si>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</si>
  <si>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</si>
  <si>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</si>
  <si>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</si>
  <si>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</si>
  <si>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</si>
  <si>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</si>
  <si>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</si>
  <si>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</si>
  <si>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</si>
  <si>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</si>
  <si>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</si>
  <si>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</si>
  <si>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</si>
  <si>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</si>
  <si>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</si>
  <si>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</si>
  <si>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</si>
  <si>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</si>
  <si>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</si>
  <si>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</si>
  <si>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</si>
  <si>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</si>
  <si>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</si>
  <si>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</si>
  <si>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</si>
  <si>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</si>
  <si>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</si>
  <si>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</si>
  <si>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</si>
  <si>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</si>
  <si>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</si>
  <si>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</si>
  <si>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</si>
  <si>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</si>
  <si>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</si>
  <si>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</si>
  <si>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</si>
  <si>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</si>
  <si>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</si>
  <si>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</si>
  <si>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</si>
  <si>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</si>
  <si>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</si>
  <si>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</si>
  <si>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</si>
  <si>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</si>
  <si>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</si>
  <si>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</si>
  <si>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</si>
  <si>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</si>
  <si>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</si>
  <si>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</si>
  <si>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</si>
  <si>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</si>
  <si>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</si>
  <si>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</si>
  <si>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</si>
  <si>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</si>
  <si>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</si>
  <si>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</si>
  <si>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</si>
  <si>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</si>
  <si>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</si>
  <si>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</si>
  <si>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</si>
  <si>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</si>
  <si>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</si>
  <si>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</si>
  <si>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</si>
  <si>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</si>
  <si>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</si>
  <si>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</si>
  <si>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</si>
  <si>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</si>
  <si>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</si>
  <si>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</si>
  <si>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</si>
  <si>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</si>
  <si>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</si>
  <si>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</si>
  <si>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</si>
  <si>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</si>
  <si>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</si>
  <si>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</si>
  <si>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</si>
  <si>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</si>
  <si>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</si>
  <si>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</si>
  <si>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</si>
  <si>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</si>
  <si>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</si>
  <si>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</si>
  <si>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</si>
  <si>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</si>
  <si>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</si>
  <si>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</si>
  <si>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</si>
  <si>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</si>
  <si>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</si>
  <si>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</si>
  <si>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</si>
  <si>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</si>
  <si>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</si>
  <si>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</si>
  <si>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</si>
  <si>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</si>
  <si>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</si>
  <si>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</si>
  <si>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</si>
  <si>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</si>
  <si>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</si>
  <si>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</si>
  <si>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</si>
  <si>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</si>
  <si>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</si>
  <si>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</si>
  <si>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</si>
  <si>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</si>
  <si>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</si>
  <si>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</si>
  <si>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</si>
  <si>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</si>
  <si>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</si>
  <si>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</si>
  <si>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</si>
  <si>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</si>
  <si>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</si>
  <si>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</si>
  <si>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</si>
  <si>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</si>
  <si>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</si>
  <si>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</si>
  <si>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</si>
  <si>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</si>
  <si>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</si>
  <si>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</si>
  <si>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</si>
  <si>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</si>
  <si>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</si>
  <si>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</si>
  <si>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</si>
  <si>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</si>
  <si>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</si>
  <si>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</si>
  <si>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</si>
  <si>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</si>
  <si>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</si>
  <si>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</si>
  <si>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</si>
  <si>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</si>
  <si>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</si>
  <si>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</si>
  <si>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</si>
  <si>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</si>
  <si>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</si>
  <si>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</si>
  <si>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</si>
  <si>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</si>
  <si>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</si>
  <si>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</si>
  <si>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</si>
  <si>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</si>
  <si>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</si>
  <si>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</si>
  <si>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</si>
  <si>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</si>
  <si>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</si>
  <si>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</si>
  <si>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</si>
  <si>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</si>
  <si>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</si>
  <si>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</si>
  <si>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</si>
  <si>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</si>
  <si>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</si>
  <si>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</si>
  <si>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</si>
  <si>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</si>
  <si>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</si>
  <si>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</si>
  <si>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</si>
  <si>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</si>
  <si>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</si>
  <si>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</si>
  <si>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</si>
  <si>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</si>
  <si>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</si>
  <si>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</si>
  <si>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</si>
  <si>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</si>
  <si>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</si>
  <si>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</si>
  <si>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</si>
  <si>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</si>
  <si>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</si>
  <si>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</si>
  <si>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</si>
  <si>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</si>
  <si>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</si>
  <si>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</si>
  <si>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</si>
  <si>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</si>
  <si>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</si>
  <si>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</si>
  <si>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</si>
  <si>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</si>
  <si>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</si>
  <si>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</si>
  <si>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</si>
  <si>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</si>
  <si>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</si>
  <si>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</si>
  <si>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</si>
  <si>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</si>
  <si>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</si>
  <si>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</si>
  <si>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</si>
  <si>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</si>
  <si>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</si>
  <si>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</si>
  <si>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</si>
  <si>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</si>
  <si>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</si>
  <si>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</si>
  <si>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</si>
  <si>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</si>
  <si>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</si>
  <si>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</si>
  <si>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</si>
  <si>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</si>
  <si>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</si>
  <si>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</si>
  <si>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</si>
  <si>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</si>
  <si>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</si>
  <si>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</si>
  <si>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</si>
  <si>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</si>
  <si>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</si>
  <si>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</si>
  <si>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</si>
  <si>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</si>
  <si>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</si>
  <si>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</si>
  <si>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</si>
  <si>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</si>
  <si>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</si>
  <si>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</si>
  <si>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</si>
  <si>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</si>
  <si>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</si>
  <si>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</si>
  <si>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</si>
  <si>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</si>
  <si>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</si>
  <si>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</si>
  <si>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</si>
  <si>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</si>
  <si>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</si>
  <si>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</si>
  <si>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</si>
  <si>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</si>
  <si>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</si>
  <si>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</si>
  <si>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</si>
  <si>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</si>
  <si>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</si>
  <si>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</si>
  <si>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</si>
  <si>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</si>
  <si>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</si>
  <si>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</si>
  <si>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</si>
  <si>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</si>
  <si>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</si>
  <si>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</si>
  <si>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</si>
  <si>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</si>
  <si>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</si>
  <si>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</si>
  <si>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</si>
  <si>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</si>
  <si>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</si>
  <si>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</si>
  <si>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</si>
  <si>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</si>
  <si>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</si>
  <si>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</si>
  <si>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</si>
  <si>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</si>
  <si>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</si>
  <si>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</si>
  <si>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</si>
  <si>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</si>
  <si>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</si>
  <si>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</si>
  <si>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</si>
  <si>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</si>
  <si>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</si>
  <si>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</si>
  <si>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</si>
  <si>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</si>
  <si>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</si>
  <si>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</si>
  <si>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</si>
  <si>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</si>
  <si>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</si>
  <si>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</si>
  <si>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</si>
  <si>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</si>
  <si>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</si>
  <si>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</si>
  <si>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</si>
  <si>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</si>
  <si>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</si>
  <si>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</si>
  <si>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</si>
  <si>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</si>
  <si>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</si>
  <si>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</si>
  <si>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</si>
  <si>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</si>
  <si>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</si>
  <si>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</si>
  <si>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</si>
  <si>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</si>
  <si>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</si>
  <si>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</si>
  <si>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</si>
  <si>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</si>
  <si>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</si>
  <si>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</si>
  <si>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</si>
  <si>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</si>
  <si>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</si>
  <si>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</si>
  <si>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</si>
  <si>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</si>
  <si>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</si>
  <si>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</si>
  <si>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</si>
  <si>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</si>
  <si>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</si>
  <si>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</si>
  <si>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</si>
  <si>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</si>
  <si>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</si>
  <si>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</si>
  <si>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</si>
  <si>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</si>
  <si>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</si>
  <si>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</si>
  <si>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</si>
  <si>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</si>
  <si>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</si>
  <si>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</si>
  <si>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</si>
  <si>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</si>
  <si>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</si>
  <si>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</si>
  <si>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</si>
  <si>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</si>
  <si>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</si>
  <si>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</si>
  <si>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</si>
  <si>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</si>
  <si>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</si>
  <si>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</si>
  <si>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</si>
  <si>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</si>
  <si>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</si>
  <si>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</si>
  <si>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</si>
  <si>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</si>
  <si>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</si>
  <si>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</si>
  <si>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</si>
  <si>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</si>
  <si>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</si>
  <si>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</si>
  <si>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</si>
  <si>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</si>
  <si>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</si>
  <si>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</si>
  <si>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</si>
  <si>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</si>
  <si>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</si>
  <si>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</si>
  <si>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</si>
  <si>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</si>
  <si>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</si>
  <si>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</si>
  <si>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</si>
  <si>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</si>
  <si>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</si>
  <si>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</si>
  <si>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</si>
  <si>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</si>
  <si>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</si>
  <si>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</si>
  <si>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</si>
  <si>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</si>
  <si>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</si>
  <si>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</si>
  <si>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</si>
  <si>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</si>
  <si>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</si>
  <si>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</si>
  <si>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</si>
  <si>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</si>
  <si>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</si>
  <si>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</si>
  <si>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</si>
  <si>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</si>
  <si>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</si>
  <si>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</si>
  <si>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</si>
  <si>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</si>
  <si>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</si>
  <si>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</si>
  <si>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</si>
  <si>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</si>
  <si>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</si>
  <si>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</si>
  <si>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</si>
  <si>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</si>
  <si>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</si>
  <si>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</si>
  <si>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</si>
  <si>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</si>
  <si>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</si>
  <si>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</si>
  <si>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</si>
  <si>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</si>
  <si>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</si>
  <si>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</si>
  <si>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</si>
  <si>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</si>
  <si>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</si>
  <si>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</si>
  <si>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</si>
  <si>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</si>
  <si>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</si>
  <si>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</si>
  <si>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</si>
  <si>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</si>
  <si>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</si>
  <si>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</si>
  <si>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</si>
  <si>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</si>
  <si>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</si>
  <si>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</si>
  <si>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</si>
  <si>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</si>
  <si>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</si>
  <si>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</si>
  <si>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</si>
  <si>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</si>
  <si>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</si>
  <si>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</si>
  <si>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</si>
  <si>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</si>
  <si>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</si>
  <si>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</si>
  <si>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</si>
  <si>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</si>
  <si>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</si>
  <si>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</si>
  <si>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</si>
  <si>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</si>
  <si>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</si>
  <si>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</si>
  <si>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</si>
  <si>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</si>
  <si>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</si>
  <si>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</si>
  <si>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</si>
  <si>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</si>
  <si>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</si>
  <si>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</si>
  <si>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</si>
  <si>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</si>
  <si>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</si>
  <si>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</si>
  <si>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</si>
  <si>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</si>
  <si>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</si>
  <si>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</si>
  <si>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</si>
  <si>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</si>
  <si>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</si>
  <si>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</si>
  <si>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</si>
  <si>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</si>
  <si>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</si>
  <si>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</si>
  <si>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</si>
  <si>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</si>
  <si>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</si>
  <si>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</si>
  <si>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</si>
  <si>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</si>
  <si>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</si>
  <si>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</si>
  <si>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</si>
  <si>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</si>
  <si>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</si>
  <si>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</si>
  <si>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</si>
  <si>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</si>
  <si>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</si>
  <si>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</si>
  <si>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</si>
  <si>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</si>
  <si>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</si>
  <si>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</si>
  <si>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</si>
  <si>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</si>
  <si>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</si>
  <si>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</si>
  <si>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</si>
  <si>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</si>
  <si>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</si>
  <si>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</si>
  <si>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</si>
  <si>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</si>
  <si>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</si>
  <si>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</si>
  <si>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</si>
  <si>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</si>
  <si>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</si>
  <si>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</si>
  <si>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</si>
  <si>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</si>
  <si>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</si>
  <si>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</si>
  <si>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</si>
  <si>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</si>
  <si>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</si>
  <si>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</si>
  <si>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</si>
  <si>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</si>
  <si>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</si>
  <si>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</si>
  <si>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</si>
  <si>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</si>
  <si>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</si>
  <si>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</si>
  <si>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</si>
  <si>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</si>
  <si>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</si>
  <si>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</si>
  <si>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</si>
  <si>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</si>
  <si>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</si>
  <si>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</si>
  <si>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</si>
  <si>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</si>
  <si>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</si>
  <si>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</si>
  <si>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</si>
  <si>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</si>
  <si>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</si>
  <si>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</si>
  <si>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</si>
  <si>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</si>
  <si>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</si>
  <si>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</si>
  <si>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</si>
  <si>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</si>
  <si>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</si>
  <si>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</si>
  <si>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</si>
  <si>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</si>
  <si>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</si>
  <si>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</si>
  <si>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</si>
  <si>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</si>
  <si>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</si>
  <si>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</si>
  <si>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</si>
  <si>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</si>
  <si>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</si>
  <si>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</si>
  <si>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</si>
  <si>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</si>
  <si>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</si>
  <si>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</si>
  <si>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</si>
  <si>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</si>
  <si>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</si>
  <si>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</si>
  <si>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</si>
  <si>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</si>
  <si>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</si>
  <si>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</si>
  <si>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</si>
  <si>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</si>
  <si>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</si>
  <si>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</si>
  <si>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</si>
  <si>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</si>
  <si>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</si>
  <si>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</si>
  <si>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</si>
  <si>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</si>
  <si>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</si>
  <si>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</si>
  <si>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</si>
  <si>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</si>
  <si>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</si>
  <si>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</si>
  <si>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</si>
  <si>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</si>
  <si>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</si>
  <si>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</si>
  <si>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</si>
  <si>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</si>
  <si>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</si>
  <si>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</si>
  <si>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</si>
  <si>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</si>
  <si>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</si>
  <si>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</si>
  <si>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</si>
  <si>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</si>
  <si>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</si>
  <si>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</si>
  <si>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</si>
  <si>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</si>
  <si>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</si>
  <si>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</si>
  <si>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</si>
  <si>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</si>
  <si>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</si>
  <si>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</si>
  <si>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</si>
  <si>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</si>
  <si>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</si>
  <si>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</si>
  <si>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</si>
  <si>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</si>
  <si>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</si>
  <si>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</si>
  <si>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</si>
  <si>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</si>
  <si>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</si>
  <si>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</si>
  <si>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</si>
  <si>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</si>
  <si>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</si>
  <si>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</si>
  <si>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</si>
  <si>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</si>
  <si>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</si>
  <si>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</si>
  <si>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</si>
  <si>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</si>
  <si>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</si>
  <si>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</si>
  <si>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</si>
  <si>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</si>
  <si>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</si>
  <si>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</si>
  <si>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</si>
  <si>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</si>
  <si>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</si>
  <si>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</si>
  <si>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</si>
  <si>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</si>
  <si>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</si>
  <si>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</si>
  <si>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</si>
  <si>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</si>
  <si>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</si>
  <si>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</si>
  <si>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</si>
  <si>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</si>
  <si>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</si>
  <si>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</si>
  <si>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</si>
  <si>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</si>
  <si>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</si>
  <si>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</si>
  <si>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</si>
  <si>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</si>
  <si>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</si>
  <si>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</si>
  <si>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</si>
  <si>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</si>
  <si>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</si>
  <si>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</si>
  <si>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</si>
  <si>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</si>
  <si>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</si>
  <si>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</si>
  <si>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</si>
  <si>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</si>
  <si>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</si>
  <si>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</si>
  <si>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</si>
  <si>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</si>
  <si>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</si>
  <si>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</si>
  <si>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</si>
  <si>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</si>
  <si>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</si>
  <si>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</si>
  <si>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</si>
  <si>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</si>
  <si>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</si>
  <si>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</si>
  <si>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</si>
  <si>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</si>
  <si>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</si>
  <si>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</si>
  <si>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</si>
  <si>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</si>
  <si>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</si>
  <si>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</si>
  <si>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</si>
  <si>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</si>
  <si>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</si>
  <si>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</si>
  <si>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</si>
  <si>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</si>
  <si>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</si>
  <si>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</si>
  <si>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</si>
  <si>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</si>
  <si>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</si>
  <si>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</si>
  <si>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</si>
  <si>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</si>
  <si>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</si>
  <si>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</si>
  <si>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</si>
  <si>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</si>
  <si>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</si>
  <si>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</si>
  <si>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</si>
  <si>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</si>
  <si>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</si>
  <si>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</si>
  <si>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</si>
  <si>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</si>
  <si>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</si>
  <si>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</si>
  <si>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</si>
  <si>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</si>
  <si>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</si>
  <si>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</si>
  <si>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</si>
  <si>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</si>
  <si>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</si>
  <si>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</si>
  <si>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</si>
  <si>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</si>
  <si>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</si>
  <si>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</si>
  <si>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</si>
  <si>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</si>
  <si>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</si>
  <si>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</si>
  <si>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</si>
  <si>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</si>
  <si>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</si>
  <si>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</si>
  <si>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</si>
  <si>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</si>
  <si>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</si>
  <si>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</si>
  <si>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</si>
  <si>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</si>
  <si>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</si>
  <si>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</si>
  <si>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</si>
  <si>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</si>
  <si>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</si>
  <si>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</si>
  <si>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</si>
  <si>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</si>
  <si>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</si>
  <si>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</si>
  <si>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</si>
  <si>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</si>
  <si>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</si>
  <si>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</si>
  <si>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</si>
  <si>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</si>
  <si>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</si>
  <si>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</si>
  <si>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</si>
  <si>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</si>
  <si>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</si>
  <si>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</si>
  <si>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</si>
  <si>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</si>
  <si>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</si>
  <si>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</si>
  <si>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</si>
  <si>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</si>
  <si>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</si>
  <si>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</si>
  <si>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</si>
  <si>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</si>
  <si>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</si>
  <si>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</si>
  <si>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</si>
  <si>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</si>
  <si>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</si>
  <si>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</si>
  <si>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</si>
  <si>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</si>
  <si>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</si>
  <si>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</si>
  <si>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</si>
  <si>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</si>
  <si>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</si>
  <si>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</si>
  <si>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</si>
  <si>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</si>
  <si>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</si>
  <si>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</si>
  <si>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</si>
  <si>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</si>
  <si>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</si>
  <si>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</si>
  <si>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</si>
  <si>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</si>
  <si>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</si>
  <si>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</si>
  <si>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</si>
  <si>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</si>
  <si>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</si>
  <si>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</si>
  <si>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</si>
  <si>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</si>
  <si>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</si>
  <si>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</si>
  <si>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</si>
  <si>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</si>
  <si>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</si>
  <si>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</si>
  <si>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</si>
  <si>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</si>
  <si>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</si>
  <si>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</si>
  <si>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</si>
  <si>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</si>
  <si>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</si>
  <si>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</si>
  <si>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</si>
  <si>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</si>
  <si>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</si>
  <si>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</si>
  <si>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</si>
  <si>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</si>
  <si>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</si>
  <si>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</si>
  <si>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</si>
  <si>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</si>
  <si>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</si>
  <si>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</si>
  <si>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</si>
  <si>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</si>
  <si>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</si>
  <si>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</si>
  <si>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</si>
  <si>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</si>
  <si>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</si>
  <si>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</si>
  <si>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</si>
  <si>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</si>
  <si>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</si>
  <si>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</si>
  <si>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</si>
  <si>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</si>
  <si>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</si>
  <si>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</si>
  <si>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</si>
  <si>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</si>
  <si>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</si>
  <si>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</si>
  <si>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</si>
  <si>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</si>
  <si>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</si>
  <si>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</si>
  <si>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</si>
  <si>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</si>
  <si>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</si>
  <si>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</si>
  <si>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</si>
  <si>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</si>
  <si>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</si>
  <si>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</si>
  <si>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</si>
  <si>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</si>
  <si>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</si>
  <si>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</si>
  <si>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</si>
  <si>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</si>
  <si>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</si>
  <si>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</si>
  <si>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</si>
  <si>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</si>
  <si>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</si>
  <si>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</si>
  <si>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</si>
  <si>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</si>
  <si>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</si>
  <si>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</si>
  <si>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</si>
  <si>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</si>
  <si>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</si>
  <si>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</si>
  <si>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</si>
  <si>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</si>
  <si>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</si>
  <si>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</si>
  <si>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</si>
  <si>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</si>
  <si>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</si>
  <si>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</si>
  <si>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</si>
  <si>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</si>
  <si>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</si>
  <si>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</si>
  <si>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</si>
  <si>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</si>
  <si>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</si>
  <si>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</si>
  <si>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</si>
  <si>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</si>
  <si>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</si>
  <si>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</si>
  <si>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</si>
  <si>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</si>
  <si>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</si>
  <si>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</si>
  <si>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</si>
  <si>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</si>
  <si>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</si>
  <si>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</si>
  <si>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</si>
  <si>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</si>
  <si>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</si>
  <si>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</si>
  <si>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</si>
  <si>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</si>
  <si>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</si>
  <si>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</si>
  <si>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</si>
  <si>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</si>
  <si>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</si>
  <si>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</si>
  <si>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</si>
  <si>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</si>
  <si>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</si>
  <si>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</si>
  <si>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</si>
  <si>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</si>
  <si>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</si>
  <si>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</si>
  <si>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</si>
  <si>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</si>
  <si>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</si>
  <si>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</si>
  <si>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</si>
  <si>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</si>
  <si>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</si>
  <si>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</si>
  <si>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</si>
  <si>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</si>
  <si>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</si>
  <si>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</si>
  <si>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</si>
  <si>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</si>
  <si>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</si>
  <si>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</si>
  <si>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</si>
  <si>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</si>
  <si>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</si>
  <si>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</si>
  <si>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</si>
  <si>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</si>
  <si>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</si>
  <si>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</si>
  <si>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</si>
  <si>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</si>
  <si>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</si>
  <si>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</si>
  <si>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</si>
  <si>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</si>
  <si>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</si>
  <si>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</si>
  <si>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</si>
  <si>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</si>
  <si>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</si>
  <si>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</si>
  <si>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</si>
  <si>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</si>
  <si>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</si>
  <si>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</si>
  <si>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</si>
  <si>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</si>
  <si>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</si>
  <si>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</si>
  <si>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</si>
  <si>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</si>
  <si>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</si>
  <si>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</si>
  <si>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</si>
  <si>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</si>
  <si>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</si>
  <si>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</si>
  <si>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</si>
  <si>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</si>
  <si>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</si>
  <si>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</si>
  <si>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</si>
  <si>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</si>
  <si>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</si>
  <si>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</si>
  <si>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</si>
  <si>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</si>
  <si>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</si>
  <si>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</si>
  <si>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</si>
  <si>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</si>
  <si>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</si>
  <si>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</si>
  <si>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</si>
  <si>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</si>
  <si>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</si>
  <si>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</si>
  <si>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</si>
  <si>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</si>
  <si>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</si>
  <si>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</si>
  <si>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</si>
  <si>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</si>
  <si>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</si>
  <si>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</si>
  <si>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</si>
  <si>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</si>
  <si>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</si>
  <si>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</si>
  <si>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</si>
  <si>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</si>
  <si>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</si>
  <si>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</si>
  <si>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</si>
  <si>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</si>
  <si>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</si>
  <si>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</si>
  <si>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</si>
  <si>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</si>
  <si>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</si>
  <si>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</si>
  <si>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</si>
  <si>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</si>
  <si>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</si>
  <si>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</si>
  <si>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</si>
  <si>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</si>
  <si>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</si>
  <si>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</si>
  <si>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</si>
  <si>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</si>
  <si>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</si>
  <si>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</si>
  <si>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</si>
  <si>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</si>
  <si>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</si>
  <si>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</si>
  <si>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</si>
  <si>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</si>
  <si>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</si>
  <si>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</si>
  <si>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</si>
  <si>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</si>
  <si>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</si>
  <si>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</si>
  <si>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</si>
  <si>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</si>
  <si>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</si>
  <si>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</si>
  <si>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</si>
  <si>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</si>
  <si>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</si>
  <si>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</si>
  <si>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</si>
  <si>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</si>
  <si>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</si>
  <si>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</si>
  <si>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</si>
  <si>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</si>
  <si>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</si>
  <si>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</si>
  <si>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</si>
  <si>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</si>
  <si>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</si>
  <si>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</si>
  <si>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</si>
  <si>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</si>
  <si>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</si>
  <si>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</si>
  <si>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</si>
  <si>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</si>
  <si>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</si>
  <si>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</si>
  <si>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</si>
  <si>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</si>
  <si>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</si>
  <si>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</si>
  <si>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</si>
  <si>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</si>
  <si>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</si>
  <si>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</si>
  <si>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</si>
  <si>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</si>
  <si>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</si>
  <si>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</si>
  <si>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</si>
  <si>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</si>
  <si>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</si>
  <si>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</si>
  <si>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</si>
  <si>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</si>
  <si>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</si>
  <si>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</si>
  <si>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</si>
  <si>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</si>
  <si>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</si>
  <si>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</si>
  <si>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</si>
  <si>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</si>
  <si>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</si>
  <si>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</si>
  <si>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</si>
  <si>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</si>
  <si>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</si>
  <si>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</si>
  <si>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</si>
  <si>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</si>
  <si>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</si>
  <si>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</si>
  <si>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</si>
  <si>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</si>
  <si>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</si>
  <si>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</si>
  <si>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</si>
  <si>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</si>
  <si>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</si>
  <si>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</si>
  <si>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</si>
  <si>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</si>
  <si>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</si>
  <si>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</si>
  <si>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</si>
  <si>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</si>
  <si>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</si>
  <si>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</si>
  <si>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</si>
  <si>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</si>
  <si>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</si>
  <si>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</si>
  <si>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</si>
  <si>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</si>
  <si>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</si>
  <si>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</si>
  <si>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</si>
  <si>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</si>
  <si>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</si>
  <si>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</si>
  <si>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</si>
  <si>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</si>
  <si>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</si>
  <si>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</si>
  <si>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</si>
  <si>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</si>
  <si>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</si>
  <si>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</si>
  <si>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</si>
  <si>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</si>
  <si>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</si>
  <si>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</si>
  <si>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</si>
  <si>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</si>
  <si>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</si>
  <si>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</si>
  <si>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</si>
  <si>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</si>
  <si>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</si>
  <si>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</si>
  <si>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</si>
  <si>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</si>
  <si>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</si>
  <si>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</si>
  <si>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</si>
  <si>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</si>
  <si>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</si>
  <si>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</si>
  <si>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</si>
  <si>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</si>
  <si>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</si>
  <si>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</si>
  <si>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</si>
  <si>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</si>
  <si>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</si>
  <si>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</si>
  <si>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</si>
  <si>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</si>
  <si>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</si>
  <si>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</si>
  <si>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</si>
  <si>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</si>
  <si>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</si>
  <si>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</si>
  <si>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</si>
  <si>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</si>
  <si>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</si>
  <si>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</si>
  <si>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</si>
  <si>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</si>
  <si>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</si>
  <si>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</si>
  <si>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</si>
  <si>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</si>
  <si>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</si>
  <si>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</si>
  <si>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</si>
  <si>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</si>
  <si>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</si>
  <si>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</si>
  <si>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</si>
  <si>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</si>
  <si>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</si>
  <si>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</si>
  <si>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</si>
  <si>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</si>
  <si>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</si>
  <si>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</si>
  <si>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</si>
  <si>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</si>
  <si>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</si>
  <si>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</si>
  <si>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</si>
  <si>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</si>
  <si>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</si>
  <si>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</si>
  <si>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</si>
  <si>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</si>
  <si>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</si>
  <si>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</si>
  <si>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</si>
  <si>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</si>
  <si>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</si>
  <si>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</si>
  <si>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</si>
  <si>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</si>
  <si>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</si>
  <si>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</si>
  <si>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</si>
  <si>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</si>
  <si>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</si>
  <si>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</si>
  <si>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</si>
  <si>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</si>
  <si>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</si>
  <si>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</si>
  <si>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</si>
  <si>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</si>
  <si>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</si>
  <si>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</si>
  <si>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</si>
  <si>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</si>
  <si>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</si>
  <si>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</si>
  <si>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</si>
  <si>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</si>
  <si>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</si>
  <si>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</si>
  <si>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</si>
  <si>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</si>
  <si>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</si>
  <si>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</si>
  <si>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</si>
  <si>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</si>
  <si>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</si>
  <si>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</si>
  <si>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</si>
  <si>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</si>
  <si>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</si>
  <si>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</si>
  <si>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</si>
  <si>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</si>
  <si>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</si>
  <si>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</si>
  <si>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</si>
  <si>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</si>
  <si>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</si>
  <si>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</si>
  <si>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</si>
  <si>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</si>
  <si>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</si>
  <si>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</si>
  <si>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</si>
  <si>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</si>
  <si>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</si>
  <si>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</si>
  <si>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</si>
  <si>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</si>
  <si>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</si>
  <si>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</si>
  <si>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</si>
  <si>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</si>
  <si>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</si>
  <si>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</si>
  <si>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</si>
  <si>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</si>
  <si>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</si>
  <si>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</si>
  <si>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</si>
  <si>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</si>
  <si>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</si>
  <si>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</si>
  <si>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</si>
  <si>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</si>
  <si>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</si>
  <si>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</si>
  <si>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</si>
  <si>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</si>
  <si>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</si>
  <si>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</si>
  <si>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</si>
  <si>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</si>
  <si>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</si>
  <si>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</si>
  <si>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</si>
  <si>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</si>
  <si>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</si>
  <si>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</si>
  <si>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</si>
  <si>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</si>
  <si>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</si>
  <si>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</si>
  <si>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</si>
  <si>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</si>
  <si>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</si>
  <si>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</si>
  <si>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</si>
  <si>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</si>
  <si>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</si>
  <si>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</si>
  <si>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</si>
  <si>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</si>
  <si>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</si>
  <si>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</si>
  <si>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</si>
  <si>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</si>
  <si>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</si>
  <si>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</si>
  <si>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</si>
  <si>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</si>
  <si>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</si>
  <si>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</si>
  <si>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</si>
  <si>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</si>
  <si>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</si>
  <si>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</si>
  <si>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</si>
  <si>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</si>
  <si>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</si>
  <si>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</si>
  <si>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</si>
  <si>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</si>
  <si>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</si>
  <si>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</si>
  <si>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</si>
  <si>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</si>
  <si>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</si>
  <si>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</si>
  <si>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</si>
  <si>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</si>
  <si>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</si>
  <si>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</si>
  <si>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</si>
  <si>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</si>
  <si>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</si>
  <si>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</si>
  <si>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</si>
  <si>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</si>
  <si>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</si>
  <si>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</si>
  <si>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</si>
  <si>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</si>
  <si>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</si>
  <si>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</si>
  <si>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</si>
  <si>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</si>
  <si>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</si>
  <si>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</si>
  <si>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</si>
  <si>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</si>
  <si>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</si>
  <si>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</si>
  <si>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</si>
  <si>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</si>
  <si>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</si>
  <si>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</si>
  <si>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</si>
  <si>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</si>
  <si>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</si>
  <si>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</si>
  <si>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</si>
  <si>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</si>
  <si>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</si>
  <si>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</si>
  <si>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</si>
  <si>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</si>
  <si>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</si>
  <si>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</si>
  <si>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</si>
  <si>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</si>
  <si>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</si>
  <si>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</si>
  <si>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</si>
  <si>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</si>
  <si>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</si>
  <si>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</si>
  <si>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</si>
  <si>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</si>
  <si>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</si>
  <si>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</si>
  <si>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</si>
  <si>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</si>
  <si>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</si>
  <si>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</si>
  <si>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</si>
  <si>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</si>
  <si>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</si>
  <si>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</si>
  <si>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</si>
  <si>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</si>
  <si>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</si>
  <si>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</si>
  <si>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</si>
  <si>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</si>
  <si>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</si>
  <si>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</si>
  <si>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</si>
  <si>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</si>
  <si>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</si>
  <si>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</si>
  <si>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</si>
  <si>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</si>
  <si>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</si>
  <si>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</si>
  <si>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</si>
  <si>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</si>
  <si>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</si>
  <si>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</si>
  <si>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</si>
  <si>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</si>
  <si>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</si>
  <si>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</si>
  <si>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</si>
  <si>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</si>
  <si>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</si>
  <si>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</si>
  <si>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</si>
  <si>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</si>
  <si>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</si>
  <si>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</si>
  <si>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</si>
  <si>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</si>
  <si>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</si>
  <si>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</si>
  <si>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</si>
  <si>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</si>
  <si>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</si>
  <si>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</si>
  <si>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</si>
  <si>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</si>
  <si>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</si>
  <si>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</si>
  <si>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</si>
  <si>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</si>
  <si>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</si>
  <si>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</si>
  <si>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</si>
  <si>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</si>
  <si>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</si>
  <si>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</si>
  <si>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</si>
  <si>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</si>
  <si>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</si>
  <si>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</si>
  <si>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</si>
  <si>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</si>
  <si>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</si>
  <si>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</si>
  <si>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</si>
  <si>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</si>
  <si>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</si>
  <si>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</si>
  <si>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</si>
  <si>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</si>
  <si>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</si>
  <si>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</si>
  <si>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</si>
  <si>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</si>
  <si>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</si>
  <si>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</si>
  <si>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</si>
  <si>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</si>
  <si>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</si>
  <si>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</si>
  <si>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</si>
  <si>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</si>
  <si>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</si>
  <si>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</si>
  <si>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</si>
  <si>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</si>
  <si>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</si>
  <si>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</si>
  <si>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</si>
  <si>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</si>
  <si>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</si>
  <si>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</si>
  <si>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</si>
  <si>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</si>
  <si>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</si>
  <si>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</si>
  <si>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</si>
  <si>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</si>
  <si>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</si>
  <si>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</si>
  <si>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</si>
  <si>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</si>
  <si>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</si>
  <si>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</si>
  <si>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</si>
  <si>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</si>
  <si>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</si>
  <si>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</si>
  <si>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</si>
  <si>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</si>
  <si>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</si>
  <si>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</si>
  <si>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</si>
  <si>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</si>
  <si>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</si>
  <si>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</si>
  <si>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</si>
  <si>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</si>
  <si>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</si>
  <si>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</si>
  <si>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</si>
  <si>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</si>
  <si>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</si>
  <si>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</si>
  <si>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</si>
  <si>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</si>
  <si>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</si>
  <si>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</si>
  <si>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</si>
  <si>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</si>
  <si>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</si>
  <si>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</si>
  <si>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</si>
  <si>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</si>
  <si>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</si>
  <si>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</si>
  <si>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</si>
  <si>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</si>
  <si>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</si>
  <si>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</si>
  <si>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</si>
  <si>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</si>
  <si>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</si>
  <si>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</si>
  <si>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</si>
  <si>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</si>
  <si>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</si>
  <si>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</si>
  <si>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</si>
  <si>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</si>
  <si>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</si>
  <si>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</si>
  <si>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</si>
  <si>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</si>
  <si>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</si>
  <si>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</si>
  <si>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</si>
  <si>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</si>
  <si>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</si>
  <si>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</si>
  <si>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</si>
  <si>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</si>
  <si>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</si>
  <si>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</si>
  <si>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</si>
  <si>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</si>
  <si>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</si>
  <si>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</si>
  <si>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</si>
  <si>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</si>
  <si>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</si>
  <si>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</si>
  <si>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</si>
  <si>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</si>
  <si>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</si>
  <si>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</si>
  <si>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</si>
  <si>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</si>
  <si>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</si>
  <si>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</si>
  <si>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</si>
  <si>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</si>
  <si>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</si>
  <si>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</si>
  <si>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</si>
  <si>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</si>
  <si>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</si>
  <si>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</si>
  <si>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</si>
  <si>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</si>
  <si>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</si>
  <si>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</si>
  <si>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</si>
  <si>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JOSIPA MATOŠA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</si>
</sst>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643705.52</v>
      </c>
      <c r="D2" s="6">
        <f>'PR-RAS'!E6</f>
        <v>738586.77000000014</v>
      </c>
      <c r="E2" s="6">
        <v>0</v>
      </c>
      <c r="F2" s="6">
        <v>0</v>
      </c>
      <c r="G2" s="7">
        <f t="shared" ref="G2:G274" si="0">(B2/1000)*(C2*1+D2*2)</f>
        <v>2120.8790600000007</v>
      </c>
      <c r="H2" s="7">
        <f t="shared" ref="H2:H274" si="1">ABS(C2-ROUND(C2,0))+ABS(D2-ROUND(D2,0))</f>
        <v>0.70999999984633178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574279.35</v>
      </c>
      <c r="D45" s="1">
        <f>'PR-RAS'!E49</f>
        <v>671084.18000000005</v>
      </c>
      <c r="E45" s="1">
        <v>0</v>
      </c>
      <c r="F45" s="1">
        <v>0</v>
      </c>
      <c r="G45" s="2">
        <f t="shared" si="0"/>
        <v>84323.699239999987</v>
      </c>
      <c r="H45" s="2">
        <f t="shared" si="1"/>
        <v>0.53000000002793968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61633.48</v>
      </c>
      <c r="D49" s="1">
        <f>'PR-RAS'!E53</f>
        <v>52996</v>
      </c>
      <c r="E49" s="1">
        <v>0</v>
      </c>
      <c r="F49" s="1">
        <v>0</v>
      </c>
      <c r="G49" s="2">
        <f t="shared" si="0"/>
        <v>8046.0230400000009</v>
      </c>
      <c r="H49" s="2">
        <f t="shared" si="1"/>
        <v>0.48000000000320142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61633.48</v>
      </c>
      <c r="D52" s="1">
        <f>'PR-RAS'!E56</f>
        <v>52996</v>
      </c>
      <c r="E52" s="1">
        <v>0</v>
      </c>
      <c r="F52" s="1">
        <v>0</v>
      </c>
      <c r="G52" s="2">
        <f t="shared" si="0"/>
        <v>8548.89948</v>
      </c>
      <c r="H52" s="2">
        <f t="shared" si="1"/>
        <v>0.48000000000320142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512645.87</v>
      </c>
      <c r="D64" s="1">
        <f>'PR-RAS'!E68</f>
        <v>618088.18000000005</v>
      </c>
      <c r="E64" s="1">
        <v>0</v>
      </c>
      <c r="F64" s="1">
        <v>0</v>
      </c>
      <c r="G64" s="2">
        <f t="shared" si="0"/>
        <v>110175.80048999999</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512645.87</v>
      </c>
      <c r="D65" s="1">
        <f>'PR-RAS'!E69</f>
        <v>618088.18000000005</v>
      </c>
      <c r="E65" s="1">
        <v>0</v>
      </c>
      <c r="F65" s="1">
        <v>0</v>
      </c>
      <c r="G65" s="2">
        <f t="shared" si="0"/>
        <v>111924.62272</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5.63</v>
      </c>
      <c r="D78" s="1">
        <f>'PR-RAS'!E82</f>
        <v>7.17</v>
      </c>
      <c r="E78" s="1">
        <v>0</v>
      </c>
      <c r="F78" s="1">
        <v>0</v>
      </c>
      <c r="G78" s="2">
        <f t="shared" si="0"/>
        <v>1.53769</v>
      </c>
      <c r="H78" s="2">
        <f t="shared" si="1"/>
        <v>0.54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5.63</v>
      </c>
      <c r="D79" s="1">
        <f>'PR-RAS'!E83</f>
        <v>7.17</v>
      </c>
      <c r="E79" s="1">
        <v>0</v>
      </c>
      <c r="F79" s="1">
        <v>0</v>
      </c>
      <c r="G79" s="2">
        <f t="shared" si="0"/>
        <v>1.5576599999999998</v>
      </c>
      <c r="H79" s="2">
        <f t="shared" si="1"/>
        <v>0.54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5.63</v>
      </c>
      <c r="D81" s="1">
        <f>'PR-RAS'!E85</f>
        <v>7.17</v>
      </c>
      <c r="E81" s="1">
        <v>0</v>
      </c>
      <c r="F81" s="1">
        <v>0</v>
      </c>
      <c r="G81" s="2">
        <f t="shared" si="0"/>
        <v>1.5975999999999999</v>
      </c>
      <c r="H81" s="2">
        <f t="shared" si="1"/>
        <v>0.54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1100</v>
      </c>
      <c r="D121" s="1">
        <f>'PR-RAS'!E125</f>
        <v>810</v>
      </c>
      <c r="E121" s="1">
        <v>0</v>
      </c>
      <c r="F121" s="1">
        <v>0</v>
      </c>
      <c r="G121" s="2">
        <f t="shared" si="0"/>
        <v>326.39999999999998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1100</v>
      </c>
      <c r="D125" s="1">
        <f>'PR-RAS'!E129</f>
        <v>810</v>
      </c>
      <c r="E125" s="1">
        <v>0</v>
      </c>
      <c r="F125" s="1">
        <v>0</v>
      </c>
      <c r="G125" s="2">
        <f t="shared" si="0"/>
        <v>337.28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1100</v>
      </c>
      <c r="D126" s="1">
        <f>'PR-RAS'!E130</f>
        <v>810</v>
      </c>
      <c r="E126" s="1">
        <v>0</v>
      </c>
      <c r="F126" s="1">
        <v>0</v>
      </c>
      <c r="G126" s="2">
        <f t="shared" si="0"/>
        <v>340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68320.539999999994</v>
      </c>
      <c r="D130" s="1">
        <f>'PR-RAS'!E134</f>
        <v>66685.42</v>
      </c>
      <c r="E130" s="1">
        <v>0</v>
      </c>
      <c r="F130" s="1">
        <v>0</v>
      </c>
      <c r="G130" s="2">
        <f t="shared" si="0"/>
        <v>26018.188020000001</v>
      </c>
      <c r="H130" s="2">
        <f t="shared" si="1"/>
        <v>0.88000000000465661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68320.539999999994</v>
      </c>
      <c r="D131" s="1">
        <f>'PR-RAS'!E135</f>
        <v>66685.42</v>
      </c>
      <c r="E131" s="1">
        <v>0</v>
      </c>
      <c r="F131" s="1">
        <v>0</v>
      </c>
      <c r="G131" s="2">
        <f t="shared" si="0"/>
        <v>26219.879400000002</v>
      </c>
      <c r="H131" s="2">
        <f t="shared" si="1"/>
        <v>0.88000000000465661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68320.539999999994</v>
      </c>
      <c r="D132" s="1">
        <f>'PR-RAS'!E136</f>
        <v>66685.42</v>
      </c>
      <c r="E132" s="1">
        <v>0</v>
      </c>
      <c r="F132" s="1">
        <v>0</v>
      </c>
      <c r="G132" s="2">
        <f t="shared" si="0"/>
        <v>26421.570780000002</v>
      </c>
      <c r="H132" s="2">
        <f t="shared" si="1"/>
        <v>0.88000000000465661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637113.69999999995</v>
      </c>
      <c r="D148" s="1">
        <f>'PR-RAS'!E152</f>
        <v>803535.20000000007</v>
      </c>
      <c r="E148" s="1">
        <v>0</v>
      </c>
      <c r="F148" s="1">
        <v>0</v>
      </c>
      <c r="G148" s="2">
        <f t="shared" si="0"/>
        <v>329895.06270000001</v>
      </c>
      <c r="H148" s="2">
        <f t="shared" si="1"/>
        <v>0.50000000011641532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491948.96999999991</v>
      </c>
      <c r="D149" s="1">
        <f>'PR-RAS'!E153</f>
        <v>656072.25</v>
      </c>
      <c r="E149" s="1">
        <v>0</v>
      </c>
      <c r="F149" s="1">
        <v>0</v>
      </c>
      <c r="G149" s="2">
        <f t="shared" si="0"/>
        <v>267005.83356</v>
      </c>
      <c r="H149" s="2">
        <f t="shared" si="1"/>
        <v>0.28000000008614734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404248.38999999996</v>
      </c>
      <c r="D150" s="1">
        <f>'PR-RAS'!E154</f>
        <v>545981.80999999994</v>
      </c>
      <c r="E150" s="1">
        <v>0</v>
      </c>
      <c r="F150" s="1">
        <v>0</v>
      </c>
      <c r="G150" s="2">
        <f t="shared" si="0"/>
        <v>222935.58948999995</v>
      </c>
      <c r="H150" s="2">
        <f t="shared" si="1"/>
        <v>0.58000000001629815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382344.3</v>
      </c>
      <c r="D151" s="1">
        <f>'PR-RAS'!E155</f>
        <v>519488.05</v>
      </c>
      <c r="E151" s="1">
        <v>0</v>
      </c>
      <c r="F151" s="1">
        <v>0</v>
      </c>
      <c r="G151" s="2">
        <f t="shared" si="0"/>
        <v>213198.05999999997</v>
      </c>
      <c r="H151" s="2">
        <f t="shared" si="1"/>
        <v>0.34999999997671694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5144.42</v>
      </c>
      <c r="D153" s="1">
        <f>'PR-RAS'!E157</f>
        <v>2466.91</v>
      </c>
      <c r="E153" s="1">
        <v>0</v>
      </c>
      <c r="F153" s="1">
        <v>0</v>
      </c>
      <c r="G153" s="2">
        <f t="shared" si="0"/>
        <v>1531.89248</v>
      </c>
      <c r="H153" s="2">
        <f t="shared" si="1"/>
        <v>0.51000000000021828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16759.669999999998</v>
      </c>
      <c r="D154" s="1">
        <f>'PR-RAS'!E158</f>
        <v>24026.85</v>
      </c>
      <c r="E154" s="1">
        <v>0</v>
      </c>
      <c r="F154" s="1">
        <v>0</v>
      </c>
      <c r="G154" s="2">
        <f t="shared" si="0"/>
        <v>9916.4456099999989</v>
      </c>
      <c r="H154" s="2">
        <f t="shared" si="1"/>
        <v>0.48000000000320142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20959.599999999999</v>
      </c>
      <c r="D155" s="1">
        <f>'PR-RAS'!E159</f>
        <v>20220.650000000001</v>
      </c>
      <c r="E155" s="1">
        <v>0</v>
      </c>
      <c r="F155" s="1">
        <v>0</v>
      </c>
      <c r="G155" s="2">
        <f t="shared" si="0"/>
        <v>9455.7386000000006</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66740.98</v>
      </c>
      <c r="D156" s="1">
        <f>'PR-RAS'!E160</f>
        <v>89869.79</v>
      </c>
      <c r="E156" s="1">
        <v>0</v>
      </c>
      <c r="F156" s="1">
        <v>0</v>
      </c>
      <c r="G156" s="2">
        <f t="shared" si="0"/>
        <v>38204.486799999999</v>
      </c>
      <c r="H156" s="2">
        <f t="shared" si="1"/>
        <v>0.23000000001047738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66740.98</v>
      </c>
      <c r="D158" s="1">
        <f>'PR-RAS'!E162</f>
        <v>89869.79</v>
      </c>
      <c r="E158" s="1">
        <v>0</v>
      </c>
      <c r="F158" s="1">
        <v>0</v>
      </c>
      <c r="G158" s="2">
        <f t="shared" si="0"/>
        <v>38697.447919999999</v>
      </c>
      <c r="H158" s="2">
        <f t="shared" si="1"/>
        <v>0.23000000001047738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143975.66</v>
      </c>
      <c r="D160" s="1">
        <f>'PR-RAS'!E164</f>
        <v>146257.9</v>
      </c>
      <c r="E160" s="1">
        <v>0</v>
      </c>
      <c r="F160" s="1">
        <v>0</v>
      </c>
      <c r="G160" s="2">
        <f t="shared" si="0"/>
        <v>69402.142139999996</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52790.06</v>
      </c>
      <c r="D161" s="1">
        <f>'PR-RAS'!E165</f>
        <v>46364.71</v>
      </c>
      <c r="E161" s="1">
        <v>0</v>
      </c>
      <c r="F161" s="1">
        <v>0</v>
      </c>
      <c r="G161" s="2">
        <f t="shared" si="0"/>
        <v>23283.116799999996</v>
      </c>
      <c r="H161" s="2">
        <f t="shared" si="1"/>
        <v>0.34999999999854481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8749.7900000000009</v>
      </c>
      <c r="D162" s="1">
        <f>'PR-RAS'!E166</f>
        <v>22870.68</v>
      </c>
      <c r="E162" s="1">
        <v>0</v>
      </c>
      <c r="F162" s="1">
        <v>0</v>
      </c>
      <c r="G162" s="2">
        <f t="shared" si="0"/>
        <v>8773.0751500000006</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16226.4</v>
      </c>
      <c r="D163" s="1">
        <f>'PR-RAS'!E167</f>
        <v>16296.03</v>
      </c>
      <c r="E163" s="1">
        <v>0</v>
      </c>
      <c r="F163" s="1">
        <v>0</v>
      </c>
      <c r="G163" s="2">
        <f t="shared" si="0"/>
        <v>7908.5905199999997</v>
      </c>
      <c r="H163" s="2">
        <f t="shared" si="1"/>
        <v>0.43000000000029104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27813.87</v>
      </c>
      <c r="D164" s="1">
        <f>'PR-RAS'!E168</f>
        <v>7198</v>
      </c>
      <c r="E164" s="1">
        <v>0</v>
      </c>
      <c r="F164" s="1">
        <v>0</v>
      </c>
      <c r="G164" s="2">
        <f t="shared" si="0"/>
        <v>6880.2088099999992</v>
      </c>
      <c r="H164" s="2">
        <f t="shared" si="1"/>
        <v>0.13000000000101863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30309.15</v>
      </c>
      <c r="D166" s="1">
        <f>'PR-RAS'!E170</f>
        <v>35071.810000000005</v>
      </c>
      <c r="E166" s="1">
        <v>0</v>
      </c>
      <c r="F166" s="1">
        <v>0</v>
      </c>
      <c r="G166" s="2">
        <f t="shared" si="0"/>
        <v>16574.707050000005</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4037.74</v>
      </c>
      <c r="D167" s="1">
        <f>'PR-RAS'!E171</f>
        <v>6964.59</v>
      </c>
      <c r="E167" s="1">
        <v>0</v>
      </c>
      <c r="F167" s="1">
        <v>0</v>
      </c>
      <c r="G167" s="2">
        <f t="shared" si="0"/>
        <v>2982.5087199999998</v>
      </c>
      <c r="H167" s="2">
        <f t="shared" si="1"/>
        <v>0.67000000000007276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11784.1</v>
      </c>
      <c r="D168" s="1">
        <f>'PR-RAS'!E172</f>
        <v>14432.71</v>
      </c>
      <c r="E168" s="1">
        <v>0</v>
      </c>
      <c r="F168" s="1">
        <v>0</v>
      </c>
      <c r="G168" s="2">
        <f t="shared" si="0"/>
        <v>6788.4698399999997</v>
      </c>
      <c r="H168" s="2">
        <f t="shared" si="1"/>
        <v>0.39000000000123691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13896.25</v>
      </c>
      <c r="D169" s="1">
        <f>'PR-RAS'!E173</f>
        <v>13433.14</v>
      </c>
      <c r="E169" s="1">
        <v>0</v>
      </c>
      <c r="F169" s="1">
        <v>0</v>
      </c>
      <c r="G169" s="2">
        <f t="shared" si="0"/>
        <v>6848.1050400000004</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50.86</v>
      </c>
      <c r="D170" s="1">
        <f>'PR-RAS'!E174</f>
        <v>0</v>
      </c>
      <c r="E170" s="1">
        <v>0</v>
      </c>
      <c r="F170" s="1">
        <v>0</v>
      </c>
      <c r="G170" s="2">
        <f t="shared" si="0"/>
        <v>8.5953400000000002</v>
      </c>
      <c r="H170" s="2">
        <f t="shared" si="1"/>
        <v>0.14000000000000057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338.66</v>
      </c>
      <c r="D171" s="1">
        <f>'PR-RAS'!E175</f>
        <v>241.37</v>
      </c>
      <c r="E171" s="1">
        <v>0</v>
      </c>
      <c r="F171" s="1">
        <v>0</v>
      </c>
      <c r="G171" s="2">
        <f t="shared" si="0"/>
        <v>139.63800000000003</v>
      </c>
      <c r="H171" s="2">
        <f t="shared" si="1"/>
        <v>0.70999999999997954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201.54</v>
      </c>
      <c r="D173" s="1">
        <f>'PR-RAS'!E177</f>
        <v>0</v>
      </c>
      <c r="E173" s="1">
        <v>0</v>
      </c>
      <c r="F173" s="1">
        <v>0</v>
      </c>
      <c r="G173" s="2">
        <f t="shared" si="0"/>
        <v>34.664879999999997</v>
      </c>
      <c r="H173" s="2">
        <f t="shared" si="1"/>
        <v>0.46000000000000796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58629.969999999994</v>
      </c>
      <c r="D174" s="1">
        <f>'PR-RAS'!E178</f>
        <v>59760.76</v>
      </c>
      <c r="E174" s="1">
        <v>0</v>
      </c>
      <c r="F174" s="1">
        <v>0</v>
      </c>
      <c r="G174" s="2">
        <f t="shared" si="0"/>
        <v>30820.207769999997</v>
      </c>
      <c r="H174" s="2">
        <f t="shared" si="1"/>
        <v>0.27000000000407454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40845.65</v>
      </c>
      <c r="D175" s="1">
        <f>'PR-RAS'!E179</f>
        <v>48418.15</v>
      </c>
      <c r="E175" s="1">
        <v>0</v>
      </c>
      <c r="F175" s="1">
        <v>0</v>
      </c>
      <c r="G175" s="2">
        <f t="shared" si="0"/>
        <v>23956.659299999999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6655.41</v>
      </c>
      <c r="D176" s="1">
        <f>'PR-RAS'!E180</f>
        <v>3090.76</v>
      </c>
      <c r="E176" s="1">
        <v>0</v>
      </c>
      <c r="F176" s="1">
        <v>0</v>
      </c>
      <c r="G176" s="2">
        <f t="shared" si="0"/>
        <v>2246.4627499999997</v>
      </c>
      <c r="H176" s="2">
        <f t="shared" si="1"/>
        <v>0.6499999999996362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127.44</v>
      </c>
      <c r="D177" s="1">
        <f>'PR-RAS'!E181</f>
        <v>1876.29</v>
      </c>
      <c r="E177" s="1">
        <v>0</v>
      </c>
      <c r="F177" s="1">
        <v>0</v>
      </c>
      <c r="G177" s="2">
        <f t="shared" si="0"/>
        <v>682.88351999999998</v>
      </c>
      <c r="H177" s="2">
        <f t="shared" si="1"/>
        <v>0.72999999999996135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1371.78</v>
      </c>
      <c r="D178" s="1">
        <f>'PR-RAS'!E182</f>
        <v>1271.68</v>
      </c>
      <c r="E178" s="1">
        <v>0</v>
      </c>
      <c r="F178" s="1">
        <v>0</v>
      </c>
      <c r="G178" s="2">
        <f t="shared" si="0"/>
        <v>692.97978000000001</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518.42999999999995</v>
      </c>
      <c r="D179" s="1">
        <f>'PR-RAS'!E183</f>
        <v>747.58</v>
      </c>
      <c r="E179" s="1">
        <v>0</v>
      </c>
      <c r="F179" s="1">
        <v>0</v>
      </c>
      <c r="G179" s="2">
        <f t="shared" si="0"/>
        <v>358.41901999999999</v>
      </c>
      <c r="H179" s="2">
        <f t="shared" si="1"/>
        <v>0.84999999999990905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2336.21</v>
      </c>
      <c r="D180" s="1">
        <f>'PR-RAS'!E184</f>
        <v>548.28</v>
      </c>
      <c r="E180" s="1">
        <v>0</v>
      </c>
      <c r="F180" s="1">
        <v>0</v>
      </c>
      <c r="G180" s="2">
        <f t="shared" si="0"/>
        <v>614.46582999999998</v>
      </c>
      <c r="H180" s="2">
        <f t="shared" si="1"/>
        <v>0.49000000000000909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5282.1</v>
      </c>
      <c r="D181" s="1">
        <f>'PR-RAS'!E185</f>
        <v>1214.81</v>
      </c>
      <c r="E181" s="1">
        <v>0</v>
      </c>
      <c r="F181" s="1">
        <v>0</v>
      </c>
      <c r="G181" s="2">
        <f t="shared" si="0"/>
        <v>1388.1096</v>
      </c>
      <c r="H181" s="2">
        <f t="shared" si="1"/>
        <v>0.29000000000041837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1108.1300000000001</v>
      </c>
      <c r="D182" s="1">
        <f>'PR-RAS'!E186</f>
        <v>1235.6300000000001</v>
      </c>
      <c r="E182" s="1">
        <v>0</v>
      </c>
      <c r="F182" s="1">
        <v>0</v>
      </c>
      <c r="G182" s="2">
        <f t="shared" si="0"/>
        <v>647.86959000000002</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384.82</v>
      </c>
      <c r="D183" s="1">
        <f>'PR-RAS'!E187</f>
        <v>1357.58</v>
      </c>
      <c r="E183" s="1">
        <v>0</v>
      </c>
      <c r="F183" s="1">
        <v>0</v>
      </c>
      <c r="G183" s="2">
        <f t="shared" si="0"/>
        <v>564.19636000000003</v>
      </c>
      <c r="H183" s="2">
        <f t="shared" si="1"/>
        <v>0.60000000000007958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2246.48</v>
      </c>
      <c r="D190" s="1">
        <f>'PR-RAS'!E194</f>
        <v>5060.62</v>
      </c>
      <c r="E190" s="1">
        <v>0</v>
      </c>
      <c r="F190" s="1">
        <v>0</v>
      </c>
      <c r="G190" s="2">
        <f t="shared" si="0"/>
        <v>2337.49908</v>
      </c>
      <c r="H190" s="2">
        <f t="shared" si="1"/>
        <v>0.86000000000012733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1018.53</v>
      </c>
      <c r="D192" s="1">
        <f>'PR-RAS'!E196</f>
        <v>2724.39</v>
      </c>
      <c r="E192" s="1">
        <v>0</v>
      </c>
      <c r="F192" s="1">
        <v>0</v>
      </c>
      <c r="G192" s="2">
        <f t="shared" si="0"/>
        <v>1235.25621</v>
      </c>
      <c r="H192" s="2">
        <f t="shared" si="1"/>
        <v>0.85999999999989996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327.5</v>
      </c>
      <c r="D193" s="1">
        <f>'PR-RAS'!E197</f>
        <v>1033.23</v>
      </c>
      <c r="E193" s="1">
        <v>0</v>
      </c>
      <c r="F193" s="1">
        <v>0</v>
      </c>
      <c r="G193" s="2">
        <f t="shared" si="0"/>
        <v>459.64032000000003</v>
      </c>
      <c r="H193" s="2">
        <f t="shared" si="1"/>
        <v>0.73000000000001819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791.83</v>
      </c>
      <c r="D195" s="1">
        <f>'PR-RAS'!E199</f>
        <v>1138</v>
      </c>
      <c r="E195" s="1">
        <v>0</v>
      </c>
      <c r="F195" s="1">
        <v>0</v>
      </c>
      <c r="G195" s="2">
        <f t="shared" si="0"/>
        <v>595.15902000000006</v>
      </c>
      <c r="H195" s="2">
        <f t="shared" si="1"/>
        <v>0.16999999999995907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0.53</v>
      </c>
      <c r="D197" s="1">
        <f>'PR-RAS'!E201</f>
        <v>40</v>
      </c>
      <c r="E197" s="1">
        <v>0</v>
      </c>
      <c r="F197" s="1">
        <v>0</v>
      </c>
      <c r="G197" s="2">
        <f t="shared" si="0"/>
        <v>15.783880000000002</v>
      </c>
      <c r="H197" s="2">
        <f t="shared" si="1"/>
        <v>0.47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1108.78</v>
      </c>
      <c r="D198" s="1">
        <f>'PR-RAS'!E202</f>
        <v>1205.05</v>
      </c>
      <c r="E198" s="1">
        <v>0</v>
      </c>
      <c r="F198" s="1">
        <v>0</v>
      </c>
      <c r="G198" s="2">
        <f t="shared" si="0"/>
        <v>693.21936000000005</v>
      </c>
      <c r="H198" s="2">
        <f t="shared" si="1"/>
        <v>0.26999999999998181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1108.78</v>
      </c>
      <c r="D212" s="1">
        <f>'PR-RAS'!E216</f>
        <v>1205.05</v>
      </c>
      <c r="E212" s="1">
        <v>0</v>
      </c>
      <c r="F212" s="1">
        <v>0</v>
      </c>
      <c r="G212" s="2">
        <f t="shared" si="0"/>
        <v>742.48368000000005</v>
      </c>
      <c r="H212" s="2">
        <f t="shared" si="1"/>
        <v>0.26999999999998181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1108.78</v>
      </c>
      <c r="D213" s="1">
        <f>'PR-RAS'!E217</f>
        <v>1205.05</v>
      </c>
      <c r="E213" s="1">
        <v>0</v>
      </c>
      <c r="F213" s="1">
        <v>0</v>
      </c>
      <c r="G213" s="2">
        <f t="shared" si="0"/>
        <v>746.00256000000002</v>
      </c>
      <c r="H213" s="2">
        <f t="shared" si="1"/>
        <v>0.26999999999998181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80.290000000000006</v>
      </c>
      <c r="D269" s="1">
        <f>'PR-RAS'!E273</f>
        <v>0</v>
      </c>
      <c r="E269" s="1">
        <v>0</v>
      </c>
      <c r="F269" s="1">
        <v>0</v>
      </c>
      <c r="G269" s="2">
        <f t="shared" si="0"/>
        <v>21.517720000000004</v>
      </c>
      <c r="H269" s="2">
        <f t="shared" si="1"/>
        <v>0.29000000000000625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80.290000000000006</v>
      </c>
      <c r="D270" s="1">
        <f>'PR-RAS'!E274</f>
        <v>0</v>
      </c>
      <c r="E270" s="1">
        <v>0</v>
      </c>
      <c r="F270" s="1">
        <v>0</v>
      </c>
      <c r="G270" s="2">
        <f t="shared" si="0"/>
        <v>21.598010000000002</v>
      </c>
      <c r="H270" s="2">
        <f t="shared" si="1"/>
        <v>0.29000000000000625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80.290000000000006</v>
      </c>
      <c r="D272" s="1">
        <f>'PR-RAS'!E276</f>
        <v>0</v>
      </c>
      <c r="E272" s="1">
        <v>0</v>
      </c>
      <c r="F272" s="1">
        <v>0</v>
      </c>
      <c r="G272" s="2">
        <f t="shared" si="0"/>
        <v>21.758590000000002</v>
      </c>
      <c r="H272" s="2">
        <f t="shared" si="1"/>
        <v>0.29000000000000625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637113.69999999995</v>
      </c>
      <c r="D295" s="1">
        <f>'PR-RAS'!E299</f>
        <v>803535.20000000007</v>
      </c>
      <c r="E295" s="1">
        <v>0</v>
      </c>
      <c r="F295" s="1">
        <v>0</v>
      </c>
      <c r="G295" s="2">
        <f t="shared" si="12"/>
        <v>659790.12540000002</v>
      </c>
      <c r="H295" s="2">
        <f t="shared" si="13"/>
        <v>0.50000000011641532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6591.8200000000652</v>
      </c>
      <c r="D296" s="1">
        <f>'PR-RAS'!E300</f>
        <v>0</v>
      </c>
      <c r="E296" s="1">
        <v>0</v>
      </c>
      <c r="F296" s="1">
        <v>0</v>
      </c>
      <c r="G296" s="2">
        <f t="shared" si="12"/>
        <v>1944.5869000000191</v>
      </c>
      <c r="H296" s="2">
        <f t="shared" si="13"/>
        <v>0.17999999993480742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64948.429999999935</v>
      </c>
      <c r="E297" s="1">
        <v>0</v>
      </c>
      <c r="F297" s="1">
        <v>0</v>
      </c>
      <c r="G297" s="2">
        <f t="shared" si="12"/>
        <v>38449.470559999958</v>
      </c>
      <c r="H297" s="2">
        <f t="shared" si="13"/>
        <v>0.42999999993480742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132316.26999999999</v>
      </c>
      <c r="D298" s="1">
        <f>'PR-RAS'!E302</f>
        <v>221013.66</v>
      </c>
      <c r="E298" s="1">
        <v>0</v>
      </c>
      <c r="F298" s="1">
        <v>0</v>
      </c>
      <c r="G298" s="2">
        <f t="shared" si="12"/>
        <v>170580.04622999998</v>
      </c>
      <c r="H298" s="2">
        <f t="shared" si="13"/>
        <v>0.60999999998603016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69670.14</v>
      </c>
      <c r="E300" s="1">
        <v>0</v>
      </c>
      <c r="F300" s="1">
        <v>0</v>
      </c>
      <c r="G300" s="2">
        <f t="shared" si="12"/>
        <v>41662.743719999999</v>
      </c>
      <c r="H300" s="2">
        <f t="shared" si="13"/>
        <v>0.13999999999941792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2016.88</v>
      </c>
      <c r="D355" s="1">
        <f>'PR-RAS'!E360</f>
        <v>50896.04</v>
      </c>
      <c r="E355" s="1">
        <v>0</v>
      </c>
      <c r="F355" s="1">
        <v>0</v>
      </c>
      <c r="G355" s="2">
        <f t="shared" si="12"/>
        <v>36748.37184</v>
      </c>
      <c r="H355" s="2">
        <f t="shared" si="13"/>
        <v>0.16000000000076398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2016.88</v>
      </c>
      <c r="D368" s="1">
        <f>'PR-RAS'!E373</f>
        <v>50896.04</v>
      </c>
      <c r="E368" s="1">
        <v>0</v>
      </c>
      <c r="F368" s="1">
        <v>0</v>
      </c>
      <c r="G368" s="2">
        <f t="shared" si="12"/>
        <v>38097.888319999998</v>
      </c>
      <c r="H368" s="2">
        <f t="shared" si="13"/>
        <v>0.16000000000076398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2016.88</v>
      </c>
      <c r="D374" s="1">
        <f>'PR-RAS'!E379</f>
        <v>50896.04</v>
      </c>
      <c r="E374" s="1">
        <v>0</v>
      </c>
      <c r="F374" s="1">
        <v>0</v>
      </c>
      <c r="G374" s="2">
        <f t="shared" si="12"/>
        <v>38720.742080000004</v>
      </c>
      <c r="H374" s="2">
        <f t="shared" si="13"/>
        <v>0.16000000000076398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822</v>
      </c>
      <c r="E375" s="1">
        <v>0</v>
      </c>
      <c r="F375" s="1">
        <v>0</v>
      </c>
      <c r="G375" s="2">
        <f t="shared" si="12"/>
        <v>614.85599999999999</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350.99</v>
      </c>
      <c r="E377" s="1">
        <v>0</v>
      </c>
      <c r="F377" s="1">
        <v>0</v>
      </c>
      <c r="G377" s="2">
        <f t="shared" si="12"/>
        <v>263.94448</v>
      </c>
      <c r="H377" s="2">
        <f t="shared" si="13"/>
        <v>9.9999999999909051E-3</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2016.88</v>
      </c>
      <c r="D381" s="1">
        <f>'PR-RAS'!E386</f>
        <v>49723.05</v>
      </c>
      <c r="E381" s="1">
        <v>0</v>
      </c>
      <c r="F381" s="1">
        <v>0</v>
      </c>
      <c r="G381" s="2">
        <f t="shared" si="12"/>
        <v>38555.932400000005</v>
      </c>
      <c r="H381" s="2">
        <f t="shared" si="13"/>
        <v>0.17000000000280124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2016.88</v>
      </c>
      <c r="D413" s="1">
        <f>'PR-RAS'!E418</f>
        <v>50896.04</v>
      </c>
      <c r="E413" s="1">
        <v>0</v>
      </c>
      <c r="F413" s="1">
        <v>0</v>
      </c>
      <c r="G413" s="2">
        <f t="shared" si="12"/>
        <v>42769.291519999999</v>
      </c>
      <c r="H413" s="2">
        <f t="shared" si="13"/>
        <v>0.16000000000076398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54866.52</v>
      </c>
      <c r="D415" s="1">
        <f>'PR-RAS'!E420</f>
        <v>58773.05</v>
      </c>
      <c r="E415" s="1">
        <v>0</v>
      </c>
      <c r="F415" s="1">
        <v>0</v>
      </c>
      <c r="G415" s="2">
        <f t="shared" si="12"/>
        <v>71378.824679999991</v>
      </c>
      <c r="H415" s="2">
        <f t="shared" si="13"/>
        <v>0.5300000000061118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643705.52</v>
      </c>
      <c r="D417" s="1">
        <f>'PR-RAS'!E422</f>
        <v>738586.77000000014</v>
      </c>
      <c r="E417" s="1">
        <v>0</v>
      </c>
      <c r="F417" s="1">
        <v>0</v>
      </c>
      <c r="G417" s="2">
        <f t="shared" si="12"/>
        <v>882285.68896000017</v>
      </c>
      <c r="H417" s="2">
        <f t="shared" si="13"/>
        <v>0.70999999984633178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639130.57999999996</v>
      </c>
      <c r="D418" s="1">
        <f>'PR-RAS'!E423</f>
        <v>854431.24000000011</v>
      </c>
      <c r="E418" s="1">
        <v>0</v>
      </c>
      <c r="F418" s="1">
        <v>0</v>
      </c>
      <c r="G418" s="2">
        <f t="shared" si="12"/>
        <v>979113.10601999995</v>
      </c>
      <c r="H418" s="2">
        <f t="shared" si="13"/>
        <v>0.66000000014901161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4574.9400000000605</v>
      </c>
      <c r="D419" s="1">
        <f>'PR-RAS'!E424</f>
        <v>0</v>
      </c>
      <c r="E419" s="1">
        <v>0</v>
      </c>
      <c r="F419" s="1">
        <v>0</v>
      </c>
      <c r="G419" s="2">
        <f t="shared" si="12"/>
        <v>1912.3249200000253</v>
      </c>
      <c r="H419" s="2">
        <f t="shared" si="13"/>
        <v>5.9999999939464033E-2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115844.46999999997</v>
      </c>
      <c r="E420" s="1">
        <v>0</v>
      </c>
      <c r="F420" s="1">
        <v>0</v>
      </c>
      <c r="G420" s="2">
        <f t="shared" si="12"/>
        <v>97077.665859999979</v>
      </c>
      <c r="H420" s="2">
        <f t="shared" si="13"/>
        <v>0.46999999997206032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77449.75</v>
      </c>
      <c r="D421" s="1">
        <f>'PR-RAS'!E426</f>
        <v>162240.60999999999</v>
      </c>
      <c r="E421" s="1">
        <v>0</v>
      </c>
      <c r="F421" s="1">
        <v>0</v>
      </c>
      <c r="G421" s="2">
        <f t="shared" si="12"/>
        <v>168811.00739999997</v>
      </c>
      <c r="H421" s="2">
        <f t="shared" si="13"/>
        <v>0.64000000001396984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69670.14</v>
      </c>
      <c r="E423" s="1">
        <v>0</v>
      </c>
      <c r="F423" s="1">
        <v>0</v>
      </c>
      <c r="G423" s="2">
        <f t="shared" si="12"/>
        <v>58801.598159999994</v>
      </c>
      <c r="H423" s="2">
        <f t="shared" si="13"/>
        <v>0.13999999999941792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643705.52</v>
      </c>
      <c r="D637" s="1">
        <f>'PR-RAS'!E643</f>
        <v>738586.77000000014</v>
      </c>
      <c r="E637" s="1">
        <v>0</v>
      </c>
      <c r="F637" s="1">
        <v>0</v>
      </c>
      <c r="G637" s="2">
        <f t="shared" si="14"/>
        <v>1348879.0821600005</v>
      </c>
      <c r="H637" s="2">
        <f t="shared" si="15"/>
        <v>0.70999999984633178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639130.57999999996</v>
      </c>
      <c r="D638" s="1">
        <f>'PR-RAS'!E644</f>
        <v>854431.24000000011</v>
      </c>
      <c r="E638" s="1">
        <v>0</v>
      </c>
      <c r="F638" s="1">
        <v>0</v>
      </c>
      <c r="G638" s="2">
        <f t="shared" si="14"/>
        <v>1495671.57922</v>
      </c>
      <c r="H638" s="2">
        <f t="shared" si="15"/>
        <v>0.66000000014901161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4574.9400000000605</v>
      </c>
      <c r="D639" s="1">
        <f>'PR-RAS'!E645</f>
        <v>0</v>
      </c>
      <c r="E639" s="1">
        <v>0</v>
      </c>
      <c r="F639" s="1">
        <v>0</v>
      </c>
      <c r="G639" s="2">
        <f t="shared" si="14"/>
        <v>2918.8117200000388</v>
      </c>
      <c r="H639" s="2">
        <f t="shared" si="15"/>
        <v>5.9999999939464033E-2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115844.46999999997</v>
      </c>
      <c r="E640" s="1">
        <v>0</v>
      </c>
      <c r="F640" s="1">
        <v>0</v>
      </c>
      <c r="G640" s="2">
        <f t="shared" si="14"/>
        <v>148049.23265999998</v>
      </c>
      <c r="H640" s="2">
        <f t="shared" si="15"/>
        <v>0.46999999997206032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77449.75</v>
      </c>
      <c r="D641" s="1">
        <f>'PR-RAS'!E647</f>
        <v>162240.60999999999</v>
      </c>
      <c r="E641" s="1">
        <v>0</v>
      </c>
      <c r="F641" s="1">
        <v>0</v>
      </c>
      <c r="G641" s="2">
        <f t="shared" si="14"/>
        <v>257235.82079999999</v>
      </c>
      <c r="H641" s="2">
        <f t="shared" si="15"/>
        <v>0.64000000001396984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82024.690000000061</v>
      </c>
      <c r="D643" s="1">
        <f>'PR-RAS'!E649</f>
        <v>46396.140000000014</v>
      </c>
      <c r="E643" s="1">
        <v>0</v>
      </c>
      <c r="F643" s="1">
        <v>0</v>
      </c>
      <c r="G643" s="2">
        <f t="shared" si="14"/>
        <v>112232.49474000005</v>
      </c>
      <c r="H643" s="2">
        <f t="shared" si="15"/>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3185.34</v>
      </c>
      <c r="D645" s="1">
        <f>'PR-RAS'!E651</f>
        <v>0</v>
      </c>
      <c r="E645" s="1">
        <v>0</v>
      </c>
      <c r="F645" s="1">
        <v>0</v>
      </c>
      <c r="G645" s="2">
        <f t="shared" si="14"/>
        <v>2051.35896</v>
      </c>
      <c r="H645" s="2">
        <f t="shared" si="15"/>
        <v>0.34000000000014552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122579.56</v>
      </c>
      <c r="D646" s="1">
        <f>'PR-RAS'!E653</f>
        <v>189284.52</v>
      </c>
      <c r="E646" s="1">
        <v>0</v>
      </c>
      <c r="F646" s="1">
        <v>0</v>
      </c>
      <c r="G646" s="2">
        <f t="shared" si="14"/>
        <v>323240.84700000001</v>
      </c>
      <c r="H646" s="2">
        <f t="shared" si="15"/>
        <v>0.92000000001280569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122579.56</v>
      </c>
      <c r="D649" s="1">
        <f>'PR-RAS'!E656</f>
        <v>189284.52</v>
      </c>
      <c r="E649" s="1">
        <v>0</v>
      </c>
      <c r="F649" s="1">
        <v>0</v>
      </c>
      <c r="G649" s="2">
        <f t="shared" si="14"/>
        <v>324744.2928</v>
      </c>
      <c r="H649" s="2">
        <f t="shared" si="15"/>
        <v>0.92000000001280569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34</v>
      </c>
      <c r="D651" s="1">
        <f>'PR-RAS'!E658</f>
        <v>39</v>
      </c>
      <c r="E651" s="1">
        <v>0</v>
      </c>
      <c r="F651" s="1">
        <v>0</v>
      </c>
      <c r="G651" s="2">
        <f t="shared" si="14"/>
        <v>72.8</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31</v>
      </c>
      <c r="D653" s="1">
        <f>'PR-RAS'!E660</f>
        <v>39</v>
      </c>
      <c r="E653" s="1">
        <v>0</v>
      </c>
      <c r="F653" s="1">
        <v>0</v>
      </c>
      <c r="G653" s="2">
        <f t="shared" si="14"/>
        <v>71.067999999999998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512566.66</v>
      </c>
      <c r="D676" s="1">
        <f>'PR-RAS'!E683</f>
        <v>590783.09</v>
      </c>
      <c r="E676" s="1">
        <v>0</v>
      </c>
      <c r="F676" s="1">
        <v>0</v>
      </c>
      <c r="G676" s="2">
        <f t="shared" si="14"/>
        <v>1143539.6669999999</v>
      </c>
      <c r="H676" s="2">
        <f t="shared" si="15"/>
        <v>0.42999999999301508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79.209999999999994</v>
      </c>
      <c r="D677" s="1">
        <f>'PR-RAS'!E684</f>
        <v>27305.09</v>
      </c>
      <c r="E677" s="1">
        <v>0</v>
      </c>
      <c r="F677" s="1">
        <v>0</v>
      </c>
      <c r="G677" s="2">
        <f t="shared" si="14"/>
        <v>36970.02764</v>
      </c>
      <c r="H677" s="2">
        <f t="shared" si="15"/>
        <v>0.30000000000013927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220.72</v>
      </c>
      <c r="D726" s="1">
        <f>'PR-RAS'!E733</f>
        <v>2807.2</v>
      </c>
      <c r="E726" s="1">
        <v>0</v>
      </c>
      <c r="F726" s="1">
        <v>0</v>
      </c>
      <c r="G726" s="2">
        <f t="shared" si="14"/>
        <v>4230.4619999999995</v>
      </c>
      <c r="H726" s="2">
        <f t="shared" si="15"/>
        <v>0.47999999999981924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16226.4</v>
      </c>
      <c r="D727" s="1">
        <f>'PR-RAS'!E734</f>
        <v>16296.03</v>
      </c>
      <c r="E727" s="1">
        <v>0</v>
      </c>
      <c r="F727" s="1">
        <v>0</v>
      </c>
      <c r="G727" s="2">
        <f t="shared" si="14"/>
        <v>35442.201959999999</v>
      </c>
      <c r="H727" s="2">
        <f t="shared" si="15"/>
        <v>0.43000000000029104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1649.28</v>
      </c>
      <c r="D729" s="1">
        <f>'PR-RAS'!E736</f>
        <v>0</v>
      </c>
      <c r="E729" s="1">
        <v>0</v>
      </c>
      <c r="F729" s="1">
        <v>0</v>
      </c>
      <c r="G729" s="2">
        <f t="shared" si="14"/>
        <v>1200.6758399999999</v>
      </c>
      <c r="H729" s="2">
        <f t="shared" si="15"/>
        <v>0.27999999999997272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4319.6000000000004</v>
      </c>
      <c r="D731" s="1">
        <f>'PR-RAS'!E738</f>
        <v>1152.31</v>
      </c>
      <c r="E731" s="1">
        <v>0</v>
      </c>
      <c r="F731" s="1">
        <v>0</v>
      </c>
      <c r="G731" s="2">
        <f t="shared" si="14"/>
        <v>4835.6805999999997</v>
      </c>
      <c r="H731" s="2">
        <f t="shared" si="15"/>
        <v>0.70999999999958163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189.65</v>
      </c>
      <c r="D735" s="1">
        <f>'PR-RAS'!E742</f>
        <v>133</v>
      </c>
      <c r="E735" s="1">
        <v>0</v>
      </c>
      <c r="F735" s="1">
        <v>0</v>
      </c>
      <c r="G735" s="2">
        <f t="shared" si="14"/>
        <v>334.44709999999998</v>
      </c>
      <c r="H735" s="2">
        <f t="shared" si="15"/>
        <v>0.34999999999999432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1138</v>
      </c>
      <c r="E737" s="1">
        <v>0</v>
      </c>
      <c r="F737" s="1">
        <v>0</v>
      </c>
      <c r="G737" s="2">
        <f t="shared" si="28"/>
        <v>1675.136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121054.79</v>
      </c>
      <c r="D1582" s="6"/>
      <c r="E1582" s="6">
        <v>0</v>
      </c>
      <c r="F1582" s="6">
        <v>0</v>
      </c>
      <c r="G1582" s="7">
        <f t="shared" ref="G1582:G1686" si="70">B1582/1000*C1582</f>
        <v>121.05479</v>
      </c>
      <c r="H1582" s="7">
        <f t="shared" ref="H1582:H1686" si="71">ABS(C1582-ROUND(C1582,0))</f>
        <v>0.21000000000640284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754551.22</v>
      </c>
      <c r="D1583" s="1">
        <v>0</v>
      </c>
      <c r="E1583" s="1">
        <v>0</v>
      </c>
      <c r="F1583" s="1">
        <v>0</v>
      </c>
      <c r="G1583" s="2">
        <f t="shared" si="70"/>
        <v>1509.1024399999999</v>
      </c>
      <c r="H1583" s="2">
        <f t="shared" si="71"/>
        <v>0.21999999997206032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696881.22</v>
      </c>
      <c r="D1585" s="1">
        <v>0</v>
      </c>
      <c r="E1585" s="1">
        <v>0</v>
      </c>
      <c r="F1585" s="1">
        <v>0</v>
      </c>
      <c r="G1585" s="2">
        <f t="shared" si="70"/>
        <v>2787.5248799999999</v>
      </c>
      <c r="H1585" s="2">
        <f t="shared" si="71"/>
        <v>0.21999999997206032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561619.36</v>
      </c>
      <c r="D1586" s="1">
        <v>0</v>
      </c>
      <c r="E1586" s="1">
        <v>0</v>
      </c>
      <c r="F1586" s="1">
        <v>0</v>
      </c>
      <c r="G1586" s="2">
        <f t="shared" si="70"/>
        <v>2808.0967999999998</v>
      </c>
      <c r="H1586" s="2">
        <f t="shared" si="71"/>
        <v>0.35999999998603016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134172.81</v>
      </c>
      <c r="D1587" s="1">
        <v>0</v>
      </c>
      <c r="E1587" s="1">
        <v>0</v>
      </c>
      <c r="F1587" s="1">
        <v>0</v>
      </c>
      <c r="G1587" s="2">
        <f t="shared" si="70"/>
        <v>805.03686000000005</v>
      </c>
      <c r="H1587" s="2">
        <f t="shared" si="71"/>
        <v>0.19000000000232831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1089.05</v>
      </c>
      <c r="D1588" s="1">
        <v>0</v>
      </c>
      <c r="E1588" s="1">
        <v>0</v>
      </c>
      <c r="F1588" s="1">
        <v>0</v>
      </c>
      <c r="G1588" s="2">
        <f t="shared" si="70"/>
        <v>7.6233499999999994</v>
      </c>
      <c r="H1588" s="2">
        <f t="shared" si="71"/>
        <v>4.9999999999954525E-2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50896.04</v>
      </c>
      <c r="D1594" s="1">
        <v>0</v>
      </c>
      <c r="E1594" s="1">
        <v>0</v>
      </c>
      <c r="F1594" s="1">
        <v>0</v>
      </c>
      <c r="G1594" s="2">
        <f t="shared" si="70"/>
        <v>661.64851999999996</v>
      </c>
      <c r="H1594" s="2">
        <f t="shared" si="71"/>
        <v>4.0000000000873115E-2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6773.96</v>
      </c>
      <c r="D1601" s="1">
        <v>0</v>
      </c>
      <c r="E1601" s="1">
        <v>0</v>
      </c>
      <c r="F1601" s="1">
        <v>0</v>
      </c>
      <c r="G1601" s="2">
        <f>B1601/1000*C1601</f>
        <v>135.47919999999999</v>
      </c>
      <c r="H1601" s="2">
        <f>ABS(C1601-ROUND(C1601,0))</f>
        <v>3.999999999996362E-2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779661.04</v>
      </c>
      <c r="D1602" s="1">
        <v>0</v>
      </c>
      <c r="E1602" s="1">
        <v>0</v>
      </c>
      <c r="F1602" s="1">
        <v>0</v>
      </c>
      <c r="G1602" s="2">
        <f t="shared" si="70"/>
        <v>16372.881840000002</v>
      </c>
      <c r="H1602" s="2">
        <f t="shared" si="71"/>
        <v>4.0000000037252903E-2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729587</v>
      </c>
      <c r="D1604" s="1">
        <v>0</v>
      </c>
      <c r="E1604" s="1">
        <v>0</v>
      </c>
      <c r="F1604" s="1">
        <v>0</v>
      </c>
      <c r="G1604" s="2">
        <f t="shared" si="70"/>
        <v>16780.501</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557972.5</v>
      </c>
      <c r="D1605" s="1">
        <v>0</v>
      </c>
      <c r="E1605" s="1">
        <v>0</v>
      </c>
      <c r="F1605" s="1">
        <v>0</v>
      </c>
      <c r="G1605" s="2">
        <f t="shared" si="70"/>
        <v>13391.34</v>
      </c>
      <c r="H1605" s="2">
        <f t="shared" si="71"/>
        <v>0.5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170475.45</v>
      </c>
      <c r="D1606" s="1">
        <v>0</v>
      </c>
      <c r="E1606" s="1">
        <v>0</v>
      </c>
      <c r="F1606" s="1">
        <v>0</v>
      </c>
      <c r="G1606" s="2">
        <f t="shared" si="70"/>
        <v>4261.8862500000005</v>
      </c>
      <c r="H1606" s="2">
        <f t="shared" si="71"/>
        <v>0.45000000001164153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1139.05</v>
      </c>
      <c r="D1607" s="1">
        <v>0</v>
      </c>
      <c r="E1607" s="1">
        <v>0</v>
      </c>
      <c r="F1607" s="1">
        <v>0</v>
      </c>
      <c r="G1607" s="2">
        <f t="shared" si="70"/>
        <v>29.615299999999998</v>
      </c>
      <c r="H1607" s="2">
        <f t="shared" si="71"/>
        <v>4.9999999999954525E-2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50074.04</v>
      </c>
      <c r="D1613" s="1">
        <v>0</v>
      </c>
      <c r="E1613" s="1">
        <v>0</v>
      </c>
      <c r="F1613" s="1">
        <v>0</v>
      </c>
      <c r="G1613" s="2">
        <f t="shared" si="70"/>
        <v>1602.3692800000001</v>
      </c>
      <c r="H1613" s="2">
        <f t="shared" si="71"/>
        <v>4.0000000000873115E-2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95944.969999999972</v>
      </c>
      <c r="D1621" s="1">
        <v>0</v>
      </c>
      <c r="E1621" s="1">
        <v>0</v>
      </c>
      <c r="F1621" s="1">
        <v>0</v>
      </c>
      <c r="G1621" s="2">
        <f t="shared" si="70"/>
        <v>3837.7987999999991</v>
      </c>
      <c r="H1621" s="2">
        <f t="shared" si="71"/>
        <v>3.0000000027939677E-2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95944.97</v>
      </c>
      <c r="D1681" s="1">
        <v>0</v>
      </c>
      <c r="E1681" s="1">
        <v>0</v>
      </c>
      <c r="F1681" s="1">
        <v>0</v>
      </c>
      <c r="G1681" s="2">
        <f t="shared" si="70"/>
        <v>9594.4970000000012</v>
      </c>
      <c r="H1681" s="2">
        <f t="shared" si="71"/>
        <v>2.9999999998835847E-2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95944.97</v>
      </c>
      <c r="D1683" s="1">
        <v>0</v>
      </c>
      <c r="E1683" s="1">
        <v>0</v>
      </c>
      <c r="F1683" s="1">
        <v>0</v>
      </c>
      <c r="G1683" s="2">
        <f t="shared" si="70"/>
        <v>9786.3869400000003</v>
      </c>
      <c r="H1683" s="2">
        <f t="shared" si="71"/>
        <v>2.9999999998835847E-2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23788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22"/>
      <c r="F8" s="336" t="s">
        <v>31</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32</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2"/>
      <c r="F10" s="336" t="s">
        <v>35</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36</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2"/>
      <c r="F12" s="319" t="s">
        <v>39</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3" t="s">
        <v>41</v>
      </c>
      <c r="C15" s="335"/>
      <c r="D15" s="335"/>
      <c r="E15" s="335"/>
      <c r="F15" s="325"/>
      <c r="G15" s="200" t="s">
        <v>42</v>
      </c>
      <c r="H15" s="285" t="s">
        <v>43</v>
      </c>
      <c r="I15" s="286" t="s">
        <v>44</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643705.52</v>
      </c>
      <c r="I16" s="298">
        <f>'PR-RAS'!E6</f>
        <v>738586.77000000014</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637113.69999999995</v>
      </c>
      <c r="I17" s="298">
        <f>'PR-RAS'!E152</f>
        <v>803535.20000000007</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82024.690000000061</v>
      </c>
      <c r="I18" s="298">
        <f>'PR-RAS'!E649</f>
        <v>46396.140000000014</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40</v>
      </c>
      <c r="B20" s="323" t="s">
        <v>41</v>
      </c>
      <c r="C20" s="324"/>
      <c r="D20" s="324"/>
      <c r="E20" s="324"/>
      <c r="F20" s="325"/>
      <c r="G20" s="200" t="s">
        <v>42</v>
      </c>
      <c r="H20" s="285" t="s">
        <v>45</v>
      </c>
      <c r="I20" s="286" t="s">
        <v>46</v>
      </c>
      <c r="J20" s="4"/>
      <c r="K20" s="4"/>
      <c r="L20" s="4"/>
      <c r="M20" s="4"/>
      <c r="N20" s="4"/>
      <c r="O20" s="4"/>
      <c r="P20" s="4"/>
      <c r="Q20" s="4"/>
      <c r="R20" s="4"/>
      <c r="S20" s="4"/>
      <c r="T20" s="4"/>
      <c r="U20" s="4"/>
      <c r="V20" s="4"/>
      <c r="W20" s="4"/>
    </row>
    <row r="21" spans="1:23" ht="12.75" customHeight="1" x14ac:dyDescent="0.2">
      <c r="A21" s="343" t="s">
        <v>31</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3" t="s">
        <v>41</v>
      </c>
      <c r="C25" s="324"/>
      <c r="D25" s="324"/>
      <c r="E25" s="324"/>
      <c r="F25" s="325"/>
      <c r="G25" s="200" t="s">
        <v>42</v>
      </c>
      <c r="H25" s="285" t="s">
        <v>43</v>
      </c>
      <c r="I25" s="286" t="s">
        <v>44</v>
      </c>
      <c r="J25" s="4"/>
      <c r="K25" s="4"/>
      <c r="L25" s="4"/>
      <c r="M25" s="4"/>
      <c r="N25" s="4"/>
      <c r="O25" s="4"/>
      <c r="P25" s="4"/>
      <c r="Q25" s="4"/>
      <c r="R25" s="4"/>
      <c r="S25" s="4"/>
      <c r="T25" s="4"/>
      <c r="U25" s="4"/>
      <c r="V25" s="4"/>
      <c r="W25" s="4"/>
    </row>
    <row r="26" spans="1:23" ht="12.75" customHeight="1" x14ac:dyDescent="0.2">
      <c r="A26" s="343" t="s">
        <v>47</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3" t="s">
        <v>41</v>
      </c>
      <c r="C31" s="324"/>
      <c r="D31" s="324"/>
      <c r="E31" s="324"/>
      <c r="F31" s="325"/>
      <c r="G31" s="200" t="s">
        <v>42</v>
      </c>
      <c r="H31" s="285" t="s">
        <v>48</v>
      </c>
      <c r="I31" s="286" t="s">
        <v>49</v>
      </c>
      <c r="J31" s="4"/>
      <c r="K31" s="4"/>
      <c r="L31" s="4"/>
      <c r="M31" s="4"/>
      <c r="N31" s="4"/>
      <c r="O31" s="4"/>
      <c r="P31" s="4"/>
      <c r="Q31" s="4"/>
      <c r="R31" s="4"/>
      <c r="S31" s="4"/>
      <c r="T31" s="4"/>
      <c r="U31" s="4"/>
      <c r="V31" s="4"/>
      <c r="W31" s="4"/>
    </row>
    <row r="32" spans="1:23" ht="12.75" customHeight="1" x14ac:dyDescent="0.2">
      <c r="A32" s="343" t="s">
        <v>35</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3" t="s">
        <v>41</v>
      </c>
      <c r="C36" s="324"/>
      <c r="D36" s="324"/>
      <c r="E36" s="324"/>
      <c r="F36" s="325"/>
      <c r="G36" s="200" t="s">
        <v>42</v>
      </c>
      <c r="H36" s="285" t="s">
        <v>45</v>
      </c>
      <c r="I36" s="286" t="s">
        <v>50</v>
      </c>
      <c r="J36" s="4"/>
      <c r="K36" s="4"/>
      <c r="L36" s="4"/>
      <c r="M36" s="4"/>
      <c r="N36" s="4"/>
      <c r="O36" s="4"/>
      <c r="P36" s="4"/>
      <c r="Q36" s="4"/>
      <c r="R36" s="4"/>
      <c r="S36" s="4"/>
      <c r="T36" s="4"/>
      <c r="U36" s="4"/>
      <c r="V36" s="4"/>
      <c r="W36" s="4"/>
    </row>
    <row r="37" spans="1:23" ht="12.75" customHeight="1" x14ac:dyDescent="0.2">
      <c r="A37" s="343" t="s">
        <v>36</v>
      </c>
      <c r="B37" s="326" t="str">
        <f>OBVEZE!B5</f>
        <v>Stanje obveza 1. siječnja (=stanju obveza iz Izvještaja o obvezama na 31. prosinca prethodne godine)</v>
      </c>
      <c r="C37" s="327"/>
      <c r="D37" s="327"/>
      <c r="E37" s="327"/>
      <c r="F37" s="328"/>
      <c r="G37" s="125" t="str">
        <f>OBVEZE!C5</f>
        <v>V001</v>
      </c>
      <c r="H37" s="298">
        <f>OBVEZE!D5</f>
        <v>121054.79</v>
      </c>
      <c r="I37" s="298" t="s">
        <v>51</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51</v>
      </c>
      <c r="I38" s="298">
        <f>OBVEZE!D44</f>
        <v>95944.969999999972</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51</v>
      </c>
      <c r="I39" s="298">
        <f>OBVEZE!D45</f>
        <v>0</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51</v>
      </c>
      <c r="I40" s="299">
        <f>OBVEZE!D104</f>
        <v>95944.97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52</v>
      </c>
      <c r="F43" s="338"/>
      <c r="G43" s="242"/>
      <c r="H43" s="339" t="s">
        <v>53</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52"/>
  <sheetViews>
    <sheetView showGridLines="0" topLeftCell="A649" zoomScaleNormal="100" workbookViewId="0">
      <selection activeCell="E654" sqref="E65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60" t="s">
        <v>57</v>
      </c>
      <c r="B2" s="361"/>
      <c r="C2" s="361"/>
      <c r="D2" s="361"/>
      <c r="E2" s="361"/>
      <c r="F2" s="361"/>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61</v>
      </c>
      <c r="B5" s="363"/>
      <c r="C5" s="165"/>
      <c r="D5" s="51"/>
      <c r="E5" s="51"/>
      <c r="F5" s="43"/>
    </row>
    <row r="6" spans="1:24" ht="12.75" customHeight="1" x14ac:dyDescent="0.2">
      <c r="A6" s="62">
        <v>6</v>
      </c>
      <c r="B6" s="228" t="s">
        <v>62</v>
      </c>
      <c r="C6" s="267" t="s">
        <v>63</v>
      </c>
      <c r="D6" s="59">
        <f>D7+D43+D49+D82+D106+D125+D134+D140</f>
        <v>643705.52</v>
      </c>
      <c r="E6" s="59">
        <f>E7+E43+E49+E82+E106+E125+E134+E140</f>
        <v>738586.77000000014</v>
      </c>
      <c r="F6" s="44">
        <f t="shared" ref="F6:F132" si="0">IF(D6&lt;&gt;0,IF(E6/D6&gt;=100,"&gt;&gt;100",E6/D6*100),"-")</f>
        <v>114.73985340377384</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574279.35</v>
      </c>
      <c r="E49" s="59">
        <f>E50+E53+E58+E61+E64+E68+E71+E74+E77</f>
        <v>671084.18000000005</v>
      </c>
      <c r="F49" s="44">
        <f t="shared" si="0"/>
        <v>116.85674924581566</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61633.48</v>
      </c>
      <c r="E53" s="59">
        <f t="shared" si="8"/>
        <v>52996</v>
      </c>
      <c r="F53" s="44">
        <f t="shared" si="0"/>
        <v>85.985733727837527</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61633.48</v>
      </c>
      <c r="E56" s="193">
        <v>52996</v>
      </c>
      <c r="F56" s="44">
        <f t="shared" si="0"/>
        <v>85.985733727837527</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512645.87</v>
      </c>
      <c r="E68" s="59">
        <f t="shared" si="11"/>
        <v>618088.18000000005</v>
      </c>
      <c r="F68" s="44">
        <f t="shared" si="0"/>
        <v>120.56825504124321</v>
      </c>
    </row>
    <row r="69" spans="1:6" ht="12.75" customHeight="1" x14ac:dyDescent="0.2">
      <c r="A69" s="62" t="s">
        <v>188</v>
      </c>
      <c r="B69" s="63" t="s">
        <v>189</v>
      </c>
      <c r="C69" s="267" t="s">
        <v>188</v>
      </c>
      <c r="D69" s="193">
        <v>512645.87</v>
      </c>
      <c r="E69" s="193">
        <v>618088.18000000005</v>
      </c>
      <c r="F69" s="44">
        <f t="shared" si="0"/>
        <v>120.56825504124321</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5.63</v>
      </c>
      <c r="E82" s="59">
        <f t="shared" si="15"/>
        <v>7.17</v>
      </c>
      <c r="F82" s="44">
        <f t="shared" si="0"/>
        <v>127.35346358792185</v>
      </c>
    </row>
    <row r="83" spans="1:6" ht="12.75" customHeight="1" x14ac:dyDescent="0.2">
      <c r="A83" s="62">
        <v>641</v>
      </c>
      <c r="B83" s="63" t="s">
        <v>216</v>
      </c>
      <c r="C83" s="267" t="s">
        <v>217</v>
      </c>
      <c r="D83" s="59">
        <f t="shared" ref="D83:E83" si="16">SUM(D84:D90)</f>
        <v>5.63</v>
      </c>
      <c r="E83" s="59">
        <f t="shared" si="16"/>
        <v>7.17</v>
      </c>
      <c r="F83" s="44">
        <f t="shared" si="0"/>
        <v>127.35346358792185</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5.63</v>
      </c>
      <c r="E85" s="193">
        <v>7.17</v>
      </c>
      <c r="F85" s="44">
        <f t="shared" si="0"/>
        <v>127.35346358792185</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0</v>
      </c>
      <c r="E106" s="59">
        <f>E107+E112+E120+E124</f>
        <v>0</v>
      </c>
      <c r="F106" s="44" t="str">
        <f t="shared" si="0"/>
        <v>-</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0</v>
      </c>
      <c r="E112" s="59">
        <f t="shared" si="20"/>
        <v>0</v>
      </c>
      <c r="F112" s="44" t="str">
        <f t="shared" si="0"/>
        <v>-</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0</v>
      </c>
      <c r="E117" s="193"/>
      <c r="F117" s="44" t="str">
        <f t="shared" si="0"/>
        <v>-</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1100</v>
      </c>
      <c r="E125" s="59">
        <f t="shared" si="22"/>
        <v>810</v>
      </c>
      <c r="F125" s="44">
        <f t="shared" si="0"/>
        <v>73.636363636363626</v>
      </c>
    </row>
    <row r="126" spans="1:6" ht="12.75" customHeight="1" x14ac:dyDescent="0.2">
      <c r="A126" s="62">
        <v>661</v>
      </c>
      <c r="B126" s="64" t="s">
        <v>302</v>
      </c>
      <c r="C126" s="267" t="s">
        <v>303</v>
      </c>
      <c r="D126" s="59">
        <f t="shared" ref="D126:E126" si="23">SUM(D127:D128)</f>
        <v>0</v>
      </c>
      <c r="E126" s="59">
        <f t="shared" si="23"/>
        <v>0</v>
      </c>
      <c r="F126" s="44" t="str">
        <f t="shared" si="0"/>
        <v>-</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0</v>
      </c>
      <c r="E128" s="193"/>
      <c r="F128" s="44" t="str">
        <f t="shared" si="0"/>
        <v>-</v>
      </c>
    </row>
    <row r="129" spans="1:6" ht="36" x14ac:dyDescent="0.2">
      <c r="A129" s="62">
        <v>663</v>
      </c>
      <c r="B129" s="181" t="s">
        <v>308</v>
      </c>
      <c r="C129" s="267" t="s">
        <v>309</v>
      </c>
      <c r="D129" s="59">
        <f t="shared" ref="D129:E129" si="24">SUM(D130:D133)</f>
        <v>1100</v>
      </c>
      <c r="E129" s="59">
        <f t="shared" si="24"/>
        <v>810</v>
      </c>
      <c r="F129" s="44">
        <f t="shared" si="0"/>
        <v>73.636363636363626</v>
      </c>
    </row>
    <row r="130" spans="1:6" ht="12.75" customHeight="1" x14ac:dyDescent="0.2">
      <c r="A130" s="62">
        <v>6631</v>
      </c>
      <c r="B130" s="64" t="s">
        <v>310</v>
      </c>
      <c r="C130" s="267" t="s">
        <v>311</v>
      </c>
      <c r="D130" s="193">
        <v>1100</v>
      </c>
      <c r="E130" s="193">
        <v>810</v>
      </c>
      <c r="F130" s="44">
        <f t="shared" si="0"/>
        <v>73.636363636363626</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68320.539999999994</v>
      </c>
      <c r="E134" s="59">
        <f t="shared" si="25"/>
        <v>66685.42</v>
      </c>
      <c r="F134" s="44">
        <f t="shared" ref="F134:F229" si="26">IF(D134&lt;&gt;0,IF(E134/D134&gt;=100,"&gt;&gt;100",E134/D134*100),"-")</f>
        <v>97.606693389718529</v>
      </c>
    </row>
    <row r="135" spans="1:6" ht="24" x14ac:dyDescent="0.2">
      <c r="A135" s="62">
        <v>671</v>
      </c>
      <c r="B135" s="181" t="s">
        <v>320</v>
      </c>
      <c r="C135" s="267" t="s">
        <v>321</v>
      </c>
      <c r="D135" s="59">
        <f t="shared" ref="D135:E135" si="27">SUM(D136:D138)</f>
        <v>68320.539999999994</v>
      </c>
      <c r="E135" s="59">
        <f t="shared" si="27"/>
        <v>66685.42</v>
      </c>
      <c r="F135" s="44">
        <f t="shared" si="26"/>
        <v>97.606693389718529</v>
      </c>
    </row>
    <row r="136" spans="1:6" ht="12.75" customHeight="1" x14ac:dyDescent="0.2">
      <c r="A136" s="62">
        <v>6711</v>
      </c>
      <c r="B136" s="64" t="s">
        <v>322</v>
      </c>
      <c r="C136" s="267" t="s">
        <v>323</v>
      </c>
      <c r="D136" s="193">
        <v>68320.539999999994</v>
      </c>
      <c r="E136" s="193">
        <v>66685.42</v>
      </c>
      <c r="F136" s="44">
        <f t="shared" si="26"/>
        <v>97.606693389718529</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637113.69999999995</v>
      </c>
      <c r="E152" s="59">
        <f>E153+E164+E202+E221+E230+E262+E273</f>
        <v>803535.20000000007</v>
      </c>
      <c r="F152" s="44">
        <f t="shared" si="26"/>
        <v>126.12116173298426</v>
      </c>
    </row>
    <row r="153" spans="1:6" ht="12.75" customHeight="1" x14ac:dyDescent="0.2">
      <c r="A153" s="62">
        <v>31</v>
      </c>
      <c r="B153" s="63" t="s">
        <v>355</v>
      </c>
      <c r="C153" s="267" t="s">
        <v>34</v>
      </c>
      <c r="D153" s="59">
        <f t="shared" ref="D153:E153" si="30">D154+D159+D160</f>
        <v>491948.96999999991</v>
      </c>
      <c r="E153" s="59">
        <f t="shared" si="30"/>
        <v>656072.25</v>
      </c>
      <c r="F153" s="44">
        <f t="shared" si="26"/>
        <v>133.36185051876419</v>
      </c>
    </row>
    <row r="154" spans="1:6" ht="12.75" customHeight="1" x14ac:dyDescent="0.2">
      <c r="A154" s="62">
        <v>311</v>
      </c>
      <c r="B154" s="63" t="s">
        <v>356</v>
      </c>
      <c r="C154" s="267" t="s">
        <v>357</v>
      </c>
      <c r="D154" s="59">
        <f t="shared" ref="D154:E154" si="31">SUM(D155:D158)</f>
        <v>404248.38999999996</v>
      </c>
      <c r="E154" s="59">
        <f t="shared" si="31"/>
        <v>545981.80999999994</v>
      </c>
      <c r="F154" s="44">
        <f t="shared" si="26"/>
        <v>135.06097327932463</v>
      </c>
    </row>
    <row r="155" spans="1:6" ht="12.75" customHeight="1" x14ac:dyDescent="0.2">
      <c r="A155" s="62">
        <v>3111</v>
      </c>
      <c r="B155" s="63" t="s">
        <v>358</v>
      </c>
      <c r="C155" s="267" t="s">
        <v>359</v>
      </c>
      <c r="D155" s="193">
        <v>382344.3</v>
      </c>
      <c r="E155" s="193">
        <v>519488.05</v>
      </c>
      <c r="F155" s="44">
        <f t="shared" si="26"/>
        <v>135.86917602799363</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5144.42</v>
      </c>
      <c r="E157" s="193">
        <v>2466.91</v>
      </c>
      <c r="F157" s="44">
        <f t="shared" si="26"/>
        <v>47.953122023473973</v>
      </c>
    </row>
    <row r="158" spans="1:6" ht="12.75" customHeight="1" x14ac:dyDescent="0.2">
      <c r="A158" s="62">
        <v>3114</v>
      </c>
      <c r="B158" s="64" t="s">
        <v>364</v>
      </c>
      <c r="C158" s="267" t="s">
        <v>365</v>
      </c>
      <c r="D158" s="193">
        <v>16759.669999999998</v>
      </c>
      <c r="E158" s="193">
        <v>24026.85</v>
      </c>
      <c r="F158" s="44">
        <f t="shared" si="26"/>
        <v>143.36111629882927</v>
      </c>
    </row>
    <row r="159" spans="1:6" ht="12.75" customHeight="1" x14ac:dyDescent="0.2">
      <c r="A159" s="62">
        <v>312</v>
      </c>
      <c r="B159" s="64" t="s">
        <v>366</v>
      </c>
      <c r="C159" s="267" t="s">
        <v>367</v>
      </c>
      <c r="D159" s="193">
        <v>20959.599999999999</v>
      </c>
      <c r="E159" s="193">
        <v>20220.650000000001</v>
      </c>
      <c r="F159" s="44">
        <f t="shared" si="26"/>
        <v>96.474407908547889</v>
      </c>
    </row>
    <row r="160" spans="1:6" ht="12.75" customHeight="1" x14ac:dyDescent="0.2">
      <c r="A160" s="62">
        <v>313</v>
      </c>
      <c r="B160" s="64" t="s">
        <v>368</v>
      </c>
      <c r="C160" s="267" t="s">
        <v>369</v>
      </c>
      <c r="D160" s="59">
        <f t="shared" ref="D160:E160" si="32">SUM(D161:D163)</f>
        <v>66740.98</v>
      </c>
      <c r="E160" s="59">
        <f t="shared" si="32"/>
        <v>89869.79</v>
      </c>
      <c r="F160" s="44">
        <f t="shared" si="26"/>
        <v>134.65458553350581</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66740.98</v>
      </c>
      <c r="E162" s="193">
        <v>89869.79</v>
      </c>
      <c r="F162" s="44">
        <f t="shared" si="26"/>
        <v>134.65458553350581</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143975.66</v>
      </c>
      <c r="E164" s="59">
        <f>E165+E170+E178+E188+E189+E194</f>
        <v>146257.9</v>
      </c>
      <c r="F164" s="44">
        <f t="shared" si="26"/>
        <v>101.58515682442435</v>
      </c>
    </row>
    <row r="165" spans="1:6" ht="12.75" customHeight="1" x14ac:dyDescent="0.2">
      <c r="A165" s="62">
        <v>321</v>
      </c>
      <c r="B165" s="63" t="s">
        <v>378</v>
      </c>
      <c r="C165" s="267" t="s">
        <v>379</v>
      </c>
      <c r="D165" s="59">
        <f t="shared" ref="D165:E165" si="33">SUM(D166:D169)</f>
        <v>52790.06</v>
      </c>
      <c r="E165" s="59">
        <f t="shared" si="33"/>
        <v>46364.71</v>
      </c>
      <c r="F165" s="44">
        <f t="shared" si="26"/>
        <v>87.828485135269787</v>
      </c>
    </row>
    <row r="166" spans="1:6" ht="12.75" customHeight="1" x14ac:dyDescent="0.2">
      <c r="A166" s="62">
        <v>3211</v>
      </c>
      <c r="B166" s="63" t="s">
        <v>380</v>
      </c>
      <c r="C166" s="267" t="s">
        <v>381</v>
      </c>
      <c r="D166" s="193">
        <v>8749.7900000000009</v>
      </c>
      <c r="E166" s="193">
        <v>22870.68</v>
      </c>
      <c r="F166" s="44">
        <f t="shared" si="26"/>
        <v>261.38547325135801</v>
      </c>
    </row>
    <row r="167" spans="1:6" ht="12.75" customHeight="1" x14ac:dyDescent="0.2">
      <c r="A167" s="62">
        <v>3212</v>
      </c>
      <c r="B167" s="63" t="s">
        <v>382</v>
      </c>
      <c r="C167" s="267" t="s">
        <v>383</v>
      </c>
      <c r="D167" s="193">
        <v>16226.4</v>
      </c>
      <c r="E167" s="193">
        <v>16296.03</v>
      </c>
      <c r="F167" s="44">
        <f t="shared" si="26"/>
        <v>100.4291155154563</v>
      </c>
    </row>
    <row r="168" spans="1:6" ht="12.75" customHeight="1" x14ac:dyDescent="0.2">
      <c r="A168" s="62">
        <v>3213</v>
      </c>
      <c r="B168" s="63" t="s">
        <v>384</v>
      </c>
      <c r="C168" s="267" t="s">
        <v>385</v>
      </c>
      <c r="D168" s="193">
        <v>27813.87</v>
      </c>
      <c r="E168" s="193">
        <v>7198</v>
      </c>
      <c r="F168" s="44">
        <f t="shared" si="26"/>
        <v>25.87917467076678</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30309.15</v>
      </c>
      <c r="E170" s="59">
        <f t="shared" si="34"/>
        <v>35071.810000000005</v>
      </c>
      <c r="F170" s="44">
        <f t="shared" si="26"/>
        <v>115.71360463754345</v>
      </c>
    </row>
    <row r="171" spans="1:6" ht="12.75" customHeight="1" x14ac:dyDescent="0.2">
      <c r="A171" s="62">
        <v>3221</v>
      </c>
      <c r="B171" s="63" t="s">
        <v>390</v>
      </c>
      <c r="C171" s="267" t="s">
        <v>391</v>
      </c>
      <c r="D171" s="193">
        <v>4037.74</v>
      </c>
      <c r="E171" s="193">
        <v>6964.59</v>
      </c>
      <c r="F171" s="44">
        <f t="shared" si="26"/>
        <v>172.48733202236897</v>
      </c>
    </row>
    <row r="172" spans="1:6" ht="12.75" customHeight="1" x14ac:dyDescent="0.2">
      <c r="A172" s="62">
        <v>3222</v>
      </c>
      <c r="B172" s="63" t="s">
        <v>392</v>
      </c>
      <c r="C172" s="267" t="s">
        <v>393</v>
      </c>
      <c r="D172" s="193">
        <v>11784.1</v>
      </c>
      <c r="E172" s="193">
        <v>14432.71</v>
      </c>
      <c r="F172" s="44">
        <f t="shared" si="26"/>
        <v>122.47613309459355</v>
      </c>
    </row>
    <row r="173" spans="1:6" ht="12.75" customHeight="1" x14ac:dyDescent="0.2">
      <c r="A173" s="62">
        <v>3223</v>
      </c>
      <c r="B173" s="64" t="s">
        <v>394</v>
      </c>
      <c r="C173" s="267" t="s">
        <v>395</v>
      </c>
      <c r="D173" s="193">
        <v>13896.25</v>
      </c>
      <c r="E173" s="193">
        <v>13433.14</v>
      </c>
      <c r="F173" s="44">
        <f t="shared" si="26"/>
        <v>96.667374291625435</v>
      </c>
    </row>
    <row r="174" spans="1:6" ht="12.75" customHeight="1" x14ac:dyDescent="0.2">
      <c r="A174" s="62">
        <v>3224</v>
      </c>
      <c r="B174" s="64" t="s">
        <v>396</v>
      </c>
      <c r="C174" s="267" t="s">
        <v>397</v>
      </c>
      <c r="D174" s="193">
        <v>50.86</v>
      </c>
      <c r="E174" s="193"/>
      <c r="F174" s="44">
        <f t="shared" si="26"/>
        <v>0</v>
      </c>
    </row>
    <row r="175" spans="1:6" ht="12.75" customHeight="1" x14ac:dyDescent="0.2">
      <c r="A175" s="62">
        <v>3225</v>
      </c>
      <c r="B175" s="64" t="s">
        <v>398</v>
      </c>
      <c r="C175" s="267" t="s">
        <v>399</v>
      </c>
      <c r="D175" s="193">
        <v>338.66</v>
      </c>
      <c r="E175" s="193">
        <v>241.37</v>
      </c>
      <c r="F175" s="44">
        <f t="shared" si="26"/>
        <v>71.272072284887486</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201.54</v>
      </c>
      <c r="E177" s="193"/>
      <c r="F177" s="44">
        <f t="shared" si="26"/>
        <v>0</v>
      </c>
    </row>
    <row r="178" spans="1:6" ht="12.75" customHeight="1" x14ac:dyDescent="0.2">
      <c r="A178" s="62">
        <v>323</v>
      </c>
      <c r="B178" s="64" t="s">
        <v>404</v>
      </c>
      <c r="C178" s="267" t="s">
        <v>405</v>
      </c>
      <c r="D178" s="59">
        <f t="shared" ref="D178:E178" si="35">SUM(D179:D187)</f>
        <v>58629.969999999994</v>
      </c>
      <c r="E178" s="59">
        <f t="shared" si="35"/>
        <v>59760.76</v>
      </c>
      <c r="F178" s="44">
        <f t="shared" si="26"/>
        <v>101.92868937166438</v>
      </c>
    </row>
    <row r="179" spans="1:6" ht="12.75" customHeight="1" x14ac:dyDescent="0.2">
      <c r="A179" s="62">
        <v>3231</v>
      </c>
      <c r="B179" s="64" t="s">
        <v>406</v>
      </c>
      <c r="C179" s="267" t="s">
        <v>407</v>
      </c>
      <c r="D179" s="193">
        <v>40845.65</v>
      </c>
      <c r="E179" s="193">
        <v>48418.15</v>
      </c>
      <c r="F179" s="44">
        <f t="shared" si="26"/>
        <v>118.5393058991594</v>
      </c>
    </row>
    <row r="180" spans="1:6" ht="12.75" customHeight="1" x14ac:dyDescent="0.2">
      <c r="A180" s="62">
        <v>3232</v>
      </c>
      <c r="B180" s="64" t="s">
        <v>408</v>
      </c>
      <c r="C180" s="267" t="s">
        <v>409</v>
      </c>
      <c r="D180" s="193">
        <v>6655.41</v>
      </c>
      <c r="E180" s="193">
        <v>3090.76</v>
      </c>
      <c r="F180" s="44">
        <f t="shared" si="26"/>
        <v>46.439813625306336</v>
      </c>
    </row>
    <row r="181" spans="1:6" ht="12.75" customHeight="1" x14ac:dyDescent="0.2">
      <c r="A181" s="62">
        <v>3233</v>
      </c>
      <c r="B181" s="64" t="s">
        <v>410</v>
      </c>
      <c r="C181" s="267" t="s">
        <v>411</v>
      </c>
      <c r="D181" s="193">
        <v>127.44</v>
      </c>
      <c r="E181" s="193">
        <v>1876.29</v>
      </c>
      <c r="F181" s="44">
        <f t="shared" si="26"/>
        <v>1472.2928436911488</v>
      </c>
    </row>
    <row r="182" spans="1:6" ht="12.75" customHeight="1" x14ac:dyDescent="0.2">
      <c r="A182" s="62">
        <v>3234</v>
      </c>
      <c r="B182" s="64" t="s">
        <v>412</v>
      </c>
      <c r="C182" s="267" t="s">
        <v>413</v>
      </c>
      <c r="D182" s="193">
        <v>1371.78</v>
      </c>
      <c r="E182" s="193">
        <v>1271.68</v>
      </c>
      <c r="F182" s="44">
        <f t="shared" si="26"/>
        <v>92.70291154558312</v>
      </c>
    </row>
    <row r="183" spans="1:6" ht="12.75" customHeight="1" x14ac:dyDescent="0.2">
      <c r="A183" s="62">
        <v>3235</v>
      </c>
      <c r="B183" s="63" t="s">
        <v>414</v>
      </c>
      <c r="C183" s="267" t="s">
        <v>415</v>
      </c>
      <c r="D183" s="193">
        <v>518.42999999999995</v>
      </c>
      <c r="E183" s="193">
        <v>747.58</v>
      </c>
      <c r="F183" s="44">
        <f t="shared" si="26"/>
        <v>144.2007599868835</v>
      </c>
    </row>
    <row r="184" spans="1:6" ht="12.75" customHeight="1" x14ac:dyDescent="0.2">
      <c r="A184" s="62">
        <v>3236</v>
      </c>
      <c r="B184" s="63" t="s">
        <v>416</v>
      </c>
      <c r="C184" s="267" t="s">
        <v>417</v>
      </c>
      <c r="D184" s="193">
        <v>2336.21</v>
      </c>
      <c r="E184" s="193">
        <v>548.28</v>
      </c>
      <c r="F184" s="44">
        <f t="shared" si="26"/>
        <v>23.468780631878126</v>
      </c>
    </row>
    <row r="185" spans="1:6" ht="12.75" customHeight="1" x14ac:dyDescent="0.2">
      <c r="A185" s="62">
        <v>3237</v>
      </c>
      <c r="B185" s="63" t="s">
        <v>418</v>
      </c>
      <c r="C185" s="267" t="s">
        <v>419</v>
      </c>
      <c r="D185" s="193">
        <v>5282.1</v>
      </c>
      <c r="E185" s="193">
        <v>1214.81</v>
      </c>
      <c r="F185" s="44">
        <f t="shared" si="26"/>
        <v>22.998617973911887</v>
      </c>
    </row>
    <row r="186" spans="1:6" ht="12.75" customHeight="1" x14ac:dyDescent="0.2">
      <c r="A186" s="62">
        <v>3238</v>
      </c>
      <c r="B186" s="63" t="s">
        <v>420</v>
      </c>
      <c r="C186" s="267" t="s">
        <v>421</v>
      </c>
      <c r="D186" s="193">
        <v>1108.1300000000001</v>
      </c>
      <c r="E186" s="193">
        <v>1235.6300000000001</v>
      </c>
      <c r="F186" s="44">
        <f t="shared" si="26"/>
        <v>111.50587024988043</v>
      </c>
    </row>
    <row r="187" spans="1:6" ht="12.75" customHeight="1" x14ac:dyDescent="0.2">
      <c r="A187" s="62">
        <v>3239</v>
      </c>
      <c r="B187" s="63" t="s">
        <v>422</v>
      </c>
      <c r="C187" s="267" t="s">
        <v>423</v>
      </c>
      <c r="D187" s="193">
        <v>384.82</v>
      </c>
      <c r="E187" s="193">
        <v>1357.58</v>
      </c>
      <c r="F187" s="44">
        <f t="shared" si="26"/>
        <v>352.78311938048955</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2246.48</v>
      </c>
      <c r="E194" s="59">
        <f t="shared" si="36"/>
        <v>5060.62</v>
      </c>
      <c r="F194" s="44">
        <f t="shared" si="26"/>
        <v>225.26886506890779</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1018.53</v>
      </c>
      <c r="E196" s="193">
        <v>2724.39</v>
      </c>
      <c r="F196" s="44">
        <f t="shared" si="26"/>
        <v>267.48254837854557</v>
      </c>
    </row>
    <row r="197" spans="1:6" ht="12.75" customHeight="1" x14ac:dyDescent="0.2">
      <c r="A197" s="62">
        <v>3293</v>
      </c>
      <c r="B197" s="63" t="s">
        <v>442</v>
      </c>
      <c r="C197" s="267" t="s">
        <v>443</v>
      </c>
      <c r="D197" s="193">
        <v>327.5</v>
      </c>
      <c r="E197" s="193">
        <v>1033.23</v>
      </c>
      <c r="F197" s="44">
        <f t="shared" si="26"/>
        <v>315.49007633587792</v>
      </c>
    </row>
    <row r="198" spans="1:6" ht="12.75" customHeight="1" x14ac:dyDescent="0.2">
      <c r="A198" s="62">
        <v>3294</v>
      </c>
      <c r="B198" s="63" t="s">
        <v>444</v>
      </c>
      <c r="C198" s="267" t="s">
        <v>445</v>
      </c>
      <c r="D198" s="193">
        <v>108.09</v>
      </c>
      <c r="E198" s="193">
        <v>125</v>
      </c>
      <c r="F198" s="44">
        <f t="shared" si="26"/>
        <v>115.64437043204737</v>
      </c>
    </row>
    <row r="199" spans="1:6" ht="12.75" customHeight="1" x14ac:dyDescent="0.2">
      <c r="A199" s="62">
        <v>3295</v>
      </c>
      <c r="B199" s="63" t="s">
        <v>446</v>
      </c>
      <c r="C199" s="267" t="s">
        <v>447</v>
      </c>
      <c r="D199" s="193">
        <v>791.83</v>
      </c>
      <c r="E199" s="193">
        <v>1138</v>
      </c>
      <c r="F199" s="44">
        <f t="shared" si="26"/>
        <v>143.7177171867699</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0.53</v>
      </c>
      <c r="E201" s="193">
        <v>40</v>
      </c>
      <c r="F201" s="44">
        <f t="shared" si="26"/>
        <v>7547.169811320754</v>
      </c>
    </row>
    <row r="202" spans="1:6" ht="12.75" customHeight="1" x14ac:dyDescent="0.2">
      <c r="A202" s="62">
        <v>34</v>
      </c>
      <c r="B202" s="182" t="s">
        <v>452</v>
      </c>
      <c r="C202" s="267" t="s">
        <v>453</v>
      </c>
      <c r="D202" s="59">
        <f t="shared" ref="D202:E202" si="37">D203+D208+D216</f>
        <v>1108.78</v>
      </c>
      <c r="E202" s="59">
        <f t="shared" si="37"/>
        <v>1205.05</v>
      </c>
      <c r="F202" s="44">
        <f t="shared" si="26"/>
        <v>108.68251591839679</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1108.78</v>
      </c>
      <c r="E216" s="59">
        <f t="shared" si="40"/>
        <v>1205.05</v>
      </c>
      <c r="F216" s="44">
        <f t="shared" si="26"/>
        <v>108.68251591839679</v>
      </c>
    </row>
    <row r="217" spans="1:6" ht="12.75" customHeight="1" x14ac:dyDescent="0.2">
      <c r="A217" s="62">
        <v>3431</v>
      </c>
      <c r="B217" s="181" t="s">
        <v>482</v>
      </c>
      <c r="C217" s="267" t="s">
        <v>483</v>
      </c>
      <c r="D217" s="193">
        <v>1108.78</v>
      </c>
      <c r="E217" s="193">
        <v>1205.05</v>
      </c>
      <c r="F217" s="44">
        <f t="shared" si="26"/>
        <v>108.68251591839679</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v>
      </c>
      <c r="E219" s="193"/>
      <c r="F219" s="44" t="str">
        <f t="shared" si="26"/>
        <v>-</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80.290000000000006</v>
      </c>
      <c r="E273" s="59">
        <f t="shared" si="60"/>
        <v>0</v>
      </c>
      <c r="F273" s="44">
        <f t="shared" ref="F273:F277" si="61">IF(D273&lt;&gt;0,IF(E273/D273&gt;=100,"&gt;&gt;100",E273/D273*100),"-")</f>
        <v>0</v>
      </c>
    </row>
    <row r="274" spans="1:6" ht="12.75" customHeight="1" x14ac:dyDescent="0.2">
      <c r="A274" s="62">
        <v>381</v>
      </c>
      <c r="B274" s="63" t="s">
        <v>587</v>
      </c>
      <c r="C274" s="267" t="s">
        <v>588</v>
      </c>
      <c r="D274" s="59">
        <f t="shared" ref="D274:E274" si="62">SUM(D275:D277)</f>
        <v>80.290000000000006</v>
      </c>
      <c r="E274" s="59">
        <f t="shared" si="62"/>
        <v>0</v>
      </c>
      <c r="F274" s="44">
        <f t="shared" si="61"/>
        <v>0</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80.290000000000006</v>
      </c>
      <c r="E276" s="193"/>
      <c r="F276" s="44">
        <f t="shared" si="61"/>
        <v>0</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637113.69999999995</v>
      </c>
      <c r="E299" s="59">
        <f>E152-E297+E298</f>
        <v>803535.20000000007</v>
      </c>
      <c r="F299" s="44">
        <f t="shared" si="68"/>
        <v>126.12116173298426</v>
      </c>
    </row>
    <row r="300" spans="1:6" ht="12.75" customHeight="1" x14ac:dyDescent="0.2">
      <c r="A300" s="62" t="s">
        <v>628</v>
      </c>
      <c r="B300" s="63" t="s">
        <v>639</v>
      </c>
      <c r="C300" s="267" t="s">
        <v>640</v>
      </c>
      <c r="D300" s="59">
        <f>IF(D6&gt;=D299,D6-D299,0)</f>
        <v>6591.8200000000652</v>
      </c>
      <c r="E300" s="59">
        <f>IF(E6&gt;=E299,E6-E299,0)</f>
        <v>0</v>
      </c>
      <c r="F300" s="44">
        <f t="shared" si="68"/>
        <v>0</v>
      </c>
    </row>
    <row r="301" spans="1:6" ht="12.75" customHeight="1" x14ac:dyDescent="0.2">
      <c r="A301" s="62" t="s">
        <v>628</v>
      </c>
      <c r="B301" s="63" t="s">
        <v>641</v>
      </c>
      <c r="C301" s="267" t="s">
        <v>642</v>
      </c>
      <c r="D301" s="59">
        <f>IF(D299&gt;=D6,D299-D6,0)</f>
        <v>0</v>
      </c>
      <c r="E301" s="59">
        <f>IF(E299&gt;=E6,E299-E6,0)</f>
        <v>64948.429999999935</v>
      </c>
      <c r="F301" s="44" t="str">
        <f t="shared" si="68"/>
        <v>-</v>
      </c>
    </row>
    <row r="302" spans="1:6" ht="12.75" customHeight="1" x14ac:dyDescent="0.2">
      <c r="A302" s="62">
        <v>92211</v>
      </c>
      <c r="B302" s="63" t="s">
        <v>643</v>
      </c>
      <c r="C302" s="267" t="s">
        <v>644</v>
      </c>
      <c r="D302" s="193">
        <v>132316.26999999999</v>
      </c>
      <c r="E302" s="193">
        <v>221013.66</v>
      </c>
      <c r="F302" s="44">
        <f t="shared" si="68"/>
        <v>167.03437906766871</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0</v>
      </c>
      <c r="E304" s="193">
        <v>69670.14</v>
      </c>
      <c r="F304" s="44" t="str">
        <f t="shared" si="68"/>
        <v>-</v>
      </c>
    </row>
    <row r="305" spans="1:6" ht="12" x14ac:dyDescent="0.2">
      <c r="A305" s="62">
        <v>9661</v>
      </c>
      <c r="B305" s="228" t="s">
        <v>649</v>
      </c>
      <c r="C305" s="267" t="s">
        <v>650</v>
      </c>
      <c r="D305" s="193">
        <v>0</v>
      </c>
      <c r="E305" s="193"/>
      <c r="F305" s="44" t="str">
        <f t="shared" si="68"/>
        <v>-</v>
      </c>
    </row>
    <row r="306" spans="1:6" ht="12.75" customHeight="1" x14ac:dyDescent="0.2">
      <c r="A306" s="269" t="s">
        <v>651</v>
      </c>
      <c r="B306" s="183" t="s">
        <v>652</v>
      </c>
      <c r="C306" s="270" t="s">
        <v>651</v>
      </c>
      <c r="D306" s="195">
        <v>0</v>
      </c>
      <c r="E306" s="195"/>
      <c r="F306" s="60" t="str">
        <f t="shared" si="68"/>
        <v>-</v>
      </c>
    </row>
    <row r="307" spans="1:6" s="54" customFormat="1" ht="20.100000000000001" customHeight="1" x14ac:dyDescent="0.2">
      <c r="A307" s="362" t="s">
        <v>653</v>
      </c>
      <c r="B307" s="363"/>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2016.88</v>
      </c>
      <c r="E360" s="59">
        <f t="shared" si="86"/>
        <v>50896.04</v>
      </c>
      <c r="F360" s="44">
        <f t="shared" si="72"/>
        <v>2523.5036293681328</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2016.88</v>
      </c>
      <c r="E373" s="59">
        <f t="shared" si="90"/>
        <v>50896.04</v>
      </c>
      <c r="F373" s="44">
        <f t="shared" si="72"/>
        <v>2523.5036293681328</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2016.88</v>
      </c>
      <c r="E379" s="59">
        <f t="shared" si="92"/>
        <v>50896.04</v>
      </c>
      <c r="F379" s="44">
        <f t="shared" si="72"/>
        <v>2523.5036293681328</v>
      </c>
    </row>
    <row r="380" spans="1:6" ht="12.75" customHeight="1" x14ac:dyDescent="0.2">
      <c r="A380" s="62">
        <v>4221</v>
      </c>
      <c r="B380" s="63" t="s">
        <v>694</v>
      </c>
      <c r="C380" s="267" t="s">
        <v>786</v>
      </c>
      <c r="D380" s="193">
        <v>0</v>
      </c>
      <c r="E380" s="193">
        <v>822</v>
      </c>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v>350.99</v>
      </c>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2016.88</v>
      </c>
      <c r="E386" s="193">
        <v>49723.05</v>
      </c>
      <c r="F386" s="44">
        <f t="shared" si="72"/>
        <v>2465.3449882987584</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0</v>
      </c>
      <c r="E393" s="59">
        <f t="shared" si="94"/>
        <v>0</v>
      </c>
      <c r="F393" s="44" t="str">
        <f t="shared" si="72"/>
        <v>-</v>
      </c>
    </row>
    <row r="394" spans="1:6" ht="12.75" customHeight="1" x14ac:dyDescent="0.2">
      <c r="A394" s="62">
        <v>4241</v>
      </c>
      <c r="B394" s="63" t="s">
        <v>803</v>
      </c>
      <c r="C394" s="267" t="s">
        <v>804</v>
      </c>
      <c r="D394" s="193">
        <v>0</v>
      </c>
      <c r="E394" s="193"/>
      <c r="F394" s="44" t="str">
        <f t="shared" si="72"/>
        <v>-</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2016.88</v>
      </c>
      <c r="E418" s="59">
        <f t="shared" si="102"/>
        <v>50896.04</v>
      </c>
      <c r="F418" s="44">
        <f t="shared" si="72"/>
        <v>2523.5036293681328</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54866.52</v>
      </c>
      <c r="E420" s="193">
        <v>58773.05</v>
      </c>
      <c r="F420" s="44">
        <f t="shared" si="72"/>
        <v>107.12006156031038</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643705.52</v>
      </c>
      <c r="E422" s="59">
        <f>E6+E308</f>
        <v>738586.77000000014</v>
      </c>
      <c r="F422" s="44">
        <f t="shared" si="72"/>
        <v>114.73985340377384</v>
      </c>
    </row>
    <row r="423" spans="1:6" ht="12.75" customHeight="1" x14ac:dyDescent="0.2">
      <c r="A423" s="62" t="s">
        <v>628</v>
      </c>
      <c r="B423" s="63" t="s">
        <v>851</v>
      </c>
      <c r="C423" s="267" t="s">
        <v>852</v>
      </c>
      <c r="D423" s="59">
        <f t="shared" ref="D423:E423" si="103">D299+D360</f>
        <v>639130.57999999996</v>
      </c>
      <c r="E423" s="59">
        <f t="shared" si="103"/>
        <v>854431.24000000011</v>
      </c>
      <c r="F423" s="44">
        <f t="shared" si="72"/>
        <v>133.68649016919204</v>
      </c>
    </row>
    <row r="424" spans="1:6" ht="12.75" customHeight="1" x14ac:dyDescent="0.2">
      <c r="A424" s="62" t="s">
        <v>628</v>
      </c>
      <c r="B424" s="63" t="s">
        <v>853</v>
      </c>
      <c r="C424" s="267" t="s">
        <v>854</v>
      </c>
      <c r="D424" s="59">
        <f t="shared" ref="D424:E424" si="104">IF(D422&gt;=D423,D422-D423,0)</f>
        <v>4574.9400000000605</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115844.46999999997</v>
      </c>
      <c r="F425" s="44" t="str">
        <f t="shared" si="72"/>
        <v>-</v>
      </c>
    </row>
    <row r="426" spans="1:6" ht="12.75" customHeight="1" x14ac:dyDescent="0.2">
      <c r="A426" s="271" t="s">
        <v>857</v>
      </c>
      <c r="B426" s="182" t="s">
        <v>858</v>
      </c>
      <c r="C426" s="272" t="s">
        <v>859</v>
      </c>
      <c r="D426" s="59">
        <f t="shared" ref="D426:E426" si="106">IF(D302-D303+D419-D420&gt;=0,D302-D303+D419-D420,0)</f>
        <v>77449.75</v>
      </c>
      <c r="E426" s="59">
        <f t="shared" si="106"/>
        <v>162240.60999999999</v>
      </c>
      <c r="F426" s="44">
        <f t="shared" si="72"/>
        <v>209.47854576677133</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0</v>
      </c>
      <c r="E428" s="80">
        <f t="shared" si="108"/>
        <v>69670.14</v>
      </c>
      <c r="F428" s="60" t="str">
        <f t="shared" si="72"/>
        <v>-</v>
      </c>
    </row>
    <row r="429" spans="1:6" s="54" customFormat="1" ht="20.100000000000001" customHeight="1" x14ac:dyDescent="0.2">
      <c r="A429" s="362" t="s">
        <v>865</v>
      </c>
      <c r="B429" s="363"/>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318">
        <v>0</v>
      </c>
      <c r="F642" s="44" t="str">
        <f t="shared" si="109"/>
        <v>-</v>
      </c>
    </row>
    <row r="643" spans="1:6" ht="12.75" customHeight="1" x14ac:dyDescent="0.2">
      <c r="A643" s="62" t="s">
        <v>628</v>
      </c>
      <c r="B643" s="63" t="s">
        <v>1282</v>
      </c>
      <c r="C643" s="267" t="s">
        <v>1283</v>
      </c>
      <c r="D643" s="59">
        <f>D422+D430</f>
        <v>643705.52</v>
      </c>
      <c r="E643" s="59">
        <f>E422+E430</f>
        <v>738586.77000000014</v>
      </c>
      <c r="F643" s="44">
        <f t="shared" si="109"/>
        <v>114.73985340377384</v>
      </c>
    </row>
    <row r="644" spans="1:6" ht="12.75" customHeight="1" x14ac:dyDescent="0.2">
      <c r="A644" s="62" t="s">
        <v>628</v>
      </c>
      <c r="B644" s="63" t="s">
        <v>1284</v>
      </c>
      <c r="C644" s="267" t="s">
        <v>1285</v>
      </c>
      <c r="D644" s="59">
        <f>D423+D535</f>
        <v>639130.57999999996</v>
      </c>
      <c r="E644" s="59">
        <f>E423+E535</f>
        <v>854431.24000000011</v>
      </c>
      <c r="F644" s="44">
        <f t="shared" si="109"/>
        <v>133.68649016919204</v>
      </c>
    </row>
    <row r="645" spans="1:6" ht="12.75" customHeight="1" x14ac:dyDescent="0.2">
      <c r="A645" s="62" t="s">
        <v>628</v>
      </c>
      <c r="B645" s="63" t="s">
        <v>1286</v>
      </c>
      <c r="C645" s="267" t="s">
        <v>1287</v>
      </c>
      <c r="D645" s="59">
        <f t="shared" ref="D645:E645" si="163">IF(D643&gt;=D644,D643-D644,0)</f>
        <v>4574.9400000000605</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115844.46999999997</v>
      </c>
      <c r="F646" s="44" t="str">
        <f t="shared" si="109"/>
        <v>-</v>
      </c>
    </row>
    <row r="647" spans="1:6" ht="24" x14ac:dyDescent="0.2">
      <c r="A647" s="271" t="s">
        <v>1290</v>
      </c>
      <c r="B647" s="63" t="s">
        <v>1291</v>
      </c>
      <c r="C647" s="272" t="s">
        <v>1290</v>
      </c>
      <c r="D647" s="59">
        <f>IF(D426-D427+D641-D642&gt;=0,D426-D427+D641-D642,0)</f>
        <v>77449.75</v>
      </c>
      <c r="E647" s="59">
        <f>IF(E426-E427+E641-E642&gt;=0,E426-E427+E641-E642,0)</f>
        <v>162240.60999999999</v>
      </c>
      <c r="F647" s="44">
        <f t="shared" si="109"/>
        <v>209.47854576677133</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82024.690000000061</v>
      </c>
      <c r="E649" s="59">
        <f t="shared" si="165"/>
        <v>46396.140000000014</v>
      </c>
      <c r="F649" s="44">
        <f t="shared" si="109"/>
        <v>56.563627366345401</v>
      </c>
    </row>
    <row r="650" spans="1:6" ht="24" x14ac:dyDescent="0.2">
      <c r="A650" s="62" t="s">
        <v>628</v>
      </c>
      <c r="B650" s="63" t="s">
        <v>1296</v>
      </c>
      <c r="C650" s="267" t="s">
        <v>1297</v>
      </c>
      <c r="D650" s="59">
        <f t="shared" ref="D650:E650" si="166">IF(D646+D648-D645-D647&gt;=0,D646+D648-D645-D647,0)</f>
        <v>0</v>
      </c>
      <c r="E650" s="59">
        <f t="shared" si="166"/>
        <v>0</v>
      </c>
      <c r="F650" s="44" t="str">
        <f t="shared" si="109"/>
        <v>-</v>
      </c>
    </row>
    <row r="651" spans="1:6" ht="24" x14ac:dyDescent="0.2">
      <c r="A651" s="269" t="s">
        <v>1298</v>
      </c>
      <c r="B651" s="183" t="s">
        <v>1299</v>
      </c>
      <c r="C651" s="270" t="s">
        <v>1298</v>
      </c>
      <c r="D651" s="195">
        <v>3185.34</v>
      </c>
      <c r="E651" s="195">
        <v>0</v>
      </c>
      <c r="F651" s="60">
        <f t="shared" si="109"/>
        <v>0</v>
      </c>
    </row>
    <row r="652" spans="1:6" s="54" customFormat="1" ht="20.100000000000001" customHeight="1" x14ac:dyDescent="0.2">
      <c r="A652" s="362" t="s">
        <v>1300</v>
      </c>
      <c r="B652" s="363"/>
      <c r="C652" s="170"/>
      <c r="D652" s="42"/>
      <c r="E652" s="42"/>
      <c r="F652" s="43"/>
    </row>
    <row r="653" spans="1:6" ht="12.75" customHeight="1" x14ac:dyDescent="0.2">
      <c r="A653" s="62">
        <v>11</v>
      </c>
      <c r="B653" s="63" t="s">
        <v>1301</v>
      </c>
      <c r="C653" s="267" t="s">
        <v>1302</v>
      </c>
      <c r="D653" s="193">
        <v>122579.56</v>
      </c>
      <c r="E653" s="193">
        <v>189284.52</v>
      </c>
      <c r="F653" s="44">
        <f t="shared" ref="F653:F740" si="167">IF(D653&lt;&gt;0,IF(E653/D653&gt;=100,"&gt;&gt;100",E653/D653*100),"-")</f>
        <v>154.41768595025141</v>
      </c>
    </row>
    <row r="654" spans="1:6" ht="12.75" customHeight="1" x14ac:dyDescent="0.2">
      <c r="A654" s="62" t="s">
        <v>1303</v>
      </c>
      <c r="B654" s="63" t="s">
        <v>1304</v>
      </c>
      <c r="C654" s="267" t="s">
        <v>1303</v>
      </c>
      <c r="D654" s="193">
        <v>0</v>
      </c>
      <c r="E654" s="193"/>
      <c r="F654" s="44" t="str">
        <f t="shared" si="167"/>
        <v>-</v>
      </c>
    </row>
    <row r="655" spans="1:6" ht="12.75" customHeight="1" x14ac:dyDescent="0.2">
      <c r="A655" s="62" t="s">
        <v>1305</v>
      </c>
      <c r="B655" s="63" t="s">
        <v>1306</v>
      </c>
      <c r="C655" s="267" t="s">
        <v>1305</v>
      </c>
      <c r="D655" s="193">
        <v>0</v>
      </c>
      <c r="E655" s="193"/>
      <c r="F655" s="44" t="str">
        <f t="shared" si="167"/>
        <v>-</v>
      </c>
    </row>
    <row r="656" spans="1:6" ht="24" x14ac:dyDescent="0.2">
      <c r="A656" s="62">
        <v>11</v>
      </c>
      <c r="B656" s="63" t="s">
        <v>1307</v>
      </c>
      <c r="C656" s="267" t="s">
        <v>1308</v>
      </c>
      <c r="D656" s="59">
        <f t="shared" ref="D656:E656" si="168">+D653+D654-D655</f>
        <v>122579.56</v>
      </c>
      <c r="E656" s="59">
        <f t="shared" si="168"/>
        <v>189284.52</v>
      </c>
      <c r="F656" s="44">
        <f t="shared" si="167"/>
        <v>154.41768595025141</v>
      </c>
    </row>
    <row r="657" spans="1:6" ht="24" x14ac:dyDescent="0.2">
      <c r="A657" s="62" t="s">
        <v>628</v>
      </c>
      <c r="B657" s="63" t="s">
        <v>1309</v>
      </c>
      <c r="C657" s="267" t="s">
        <v>1310</v>
      </c>
      <c r="D657" s="273">
        <v>0</v>
      </c>
      <c r="E657" s="273">
        <v>0</v>
      </c>
      <c r="F657" s="44" t="str">
        <f t="shared" si="167"/>
        <v>-</v>
      </c>
    </row>
    <row r="658" spans="1:6" ht="24" x14ac:dyDescent="0.2">
      <c r="A658" s="62" t="s">
        <v>628</v>
      </c>
      <c r="B658" s="63" t="s">
        <v>1311</v>
      </c>
      <c r="C658" s="267" t="s">
        <v>1312</v>
      </c>
      <c r="D658" s="273">
        <v>34</v>
      </c>
      <c r="E658" s="273">
        <v>39</v>
      </c>
      <c r="F658" s="44">
        <f t="shared" si="167"/>
        <v>114.70588235294117</v>
      </c>
    </row>
    <row r="659" spans="1:6" ht="12.75" customHeight="1" x14ac:dyDescent="0.2">
      <c r="A659" s="62" t="s">
        <v>628</v>
      </c>
      <c r="B659" s="63" t="s">
        <v>1313</v>
      </c>
      <c r="C659" s="267" t="s">
        <v>1314</v>
      </c>
      <c r="D659" s="273">
        <v>0</v>
      </c>
      <c r="E659" s="273">
        <v>0</v>
      </c>
      <c r="F659" s="44" t="str">
        <f t="shared" si="167"/>
        <v>-</v>
      </c>
    </row>
    <row r="660" spans="1:6" ht="12.75" customHeight="1" x14ac:dyDescent="0.2">
      <c r="A660" s="62" t="s">
        <v>628</v>
      </c>
      <c r="B660" s="63" t="s">
        <v>1315</v>
      </c>
      <c r="C660" s="267" t="s">
        <v>1316</v>
      </c>
      <c r="D660" s="273">
        <v>31</v>
      </c>
      <c r="E660" s="273">
        <v>39</v>
      </c>
      <c r="F660" s="44">
        <f t="shared" si="167"/>
        <v>125.80645161290323</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512566.66</v>
      </c>
      <c r="E683" s="191">
        <v>590783.09</v>
      </c>
      <c r="F683" s="70">
        <f t="shared" si="167"/>
        <v>115.25975762840291</v>
      </c>
    </row>
    <row r="684" spans="1:6" ht="24" x14ac:dyDescent="0.2">
      <c r="A684" s="69">
        <v>63613</v>
      </c>
      <c r="B684" s="181" t="s">
        <v>1364</v>
      </c>
      <c r="C684" s="301" t="s">
        <v>1365</v>
      </c>
      <c r="D684" s="191">
        <v>79.209999999999994</v>
      </c>
      <c r="E684" s="191">
        <v>27305.09</v>
      </c>
      <c r="F684" s="70" t="str">
        <f t="shared" si="167"/>
        <v>&gt;&gt;100</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0</v>
      </c>
      <c r="E724" s="191"/>
      <c r="F724" s="70" t="str">
        <f t="shared" si="167"/>
        <v>-</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220.72</v>
      </c>
      <c r="E733" s="191">
        <v>2807.2</v>
      </c>
      <c r="F733" s="70">
        <f t="shared" si="167"/>
        <v>1271.8376223269299</v>
      </c>
    </row>
    <row r="734" spans="1:6" ht="12.75" customHeight="1" x14ac:dyDescent="0.2">
      <c r="A734" s="69">
        <v>32121</v>
      </c>
      <c r="B734" s="64" t="s">
        <v>1444</v>
      </c>
      <c r="C734" s="301" t="s">
        <v>1445</v>
      </c>
      <c r="D734" s="191">
        <v>16226.4</v>
      </c>
      <c r="E734" s="191">
        <v>16296.03</v>
      </c>
      <c r="F734" s="70">
        <f t="shared" si="167"/>
        <v>100.4291155154563</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1649.28</v>
      </c>
      <c r="E736" s="193"/>
      <c r="F736" s="44">
        <f t="shared" si="167"/>
        <v>0</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4319.6000000000004</v>
      </c>
      <c r="E738" s="193">
        <v>1152.31</v>
      </c>
      <c r="F738" s="44">
        <f t="shared" si="167"/>
        <v>26.676312621539029</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189.65</v>
      </c>
      <c r="E742" s="191">
        <v>133</v>
      </c>
      <c r="F742" s="70">
        <f t="shared" si="169"/>
        <v>70.129185341418392</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v>1138</v>
      </c>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8" t="s">
        <v>1994</v>
      </c>
      <c r="B1010" s="359"/>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80"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4" t="s">
        <v>31</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2015</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2316</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1300</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9" t="s">
        <v>2717</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3" t="s">
        <v>2969</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19"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7" t="s">
        <v>3039</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121054.79</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754551.22</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v>0</v>
      </c>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696881.22</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561619.36</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134172.81</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1089.05</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v>0</v>
      </c>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50896.04</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v>0</v>
      </c>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v>0</v>
      </c>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v>0</v>
      </c>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6773.96</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779661.04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729587</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557972.5</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170475.45</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1139.05</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v>0</v>
      </c>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50074.04</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v>0</v>
      </c>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v>0</v>
      </c>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95944.969999999972</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v>0</v>
      </c>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v>0</v>
      </c>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v>0</v>
      </c>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v>0</v>
      </c>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v>0</v>
      </c>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95944.97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95944.97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3039</v>
      </c>
      <c r="B1" s="376"/>
      <c r="C1" s="376"/>
      <c r="D1" s="376"/>
      <c r="E1" s="50" t="s">
        <v>3186</v>
      </c>
      <c r="F1" s="50"/>
      <c r="G1" s="50"/>
      <c r="H1" s="50"/>
      <c r="I1" s="50"/>
      <c r="J1" s="50"/>
      <c r="K1" s="50"/>
      <c r="L1" s="50"/>
      <c r="M1" s="50"/>
      <c r="N1" s="50"/>
      <c r="O1" s="50"/>
      <c r="P1" s="50"/>
    </row>
    <row r="2" spans="1:17" ht="37.5" customHeight="1" x14ac:dyDescent="0.2">
      <c r="A2" s="381" t="s">
        <v>3187</v>
      </c>
      <c r="B2" s="376"/>
      <c r="C2" s="376"/>
      <c r="D2" s="376"/>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23788</v>
      </c>
      <c r="P3" s="50"/>
    </row>
    <row r="4" spans="1:17" ht="19.5" customHeight="1" x14ac:dyDescent="0.2">
      <c r="A4" s="382" t="s">
        <v>3199</v>
      </c>
      <c r="B4" s="383"/>
      <c r="C4" s="384"/>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39</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3220</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3435</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3441</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31</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36</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35</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3538</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3540</v>
      </c>
      <c r="B1" s="397"/>
      <c r="C1" s="397"/>
    </row>
    <row r="2" spans="1:16" ht="33" customHeight="1" x14ac:dyDescent="0.2">
      <c r="A2" s="398" t="s">
        <v>3541</v>
      </c>
      <c r="B2" s="399"/>
      <c r="C2" s="389"/>
      <c r="D2" s="4"/>
      <c r="E2" s="4"/>
      <c r="F2" s="4"/>
      <c r="G2" s="4"/>
      <c r="H2" s="4"/>
      <c r="I2" s="4"/>
      <c r="J2" s="4"/>
      <c r="K2" s="4"/>
      <c r="L2" s="4"/>
      <c r="M2" s="4"/>
      <c r="N2" s="4"/>
      <c r="O2" s="4"/>
      <c r="P2" s="4"/>
    </row>
    <row r="3" spans="1:16" ht="18.75" customHeight="1" x14ac:dyDescent="0.2">
      <c r="A3" s="232" t="s">
        <v>3542</v>
      </c>
      <c r="B3" s="400" t="s">
        <v>3543</v>
      </c>
      <c r="C3" s="389"/>
      <c r="D3" s="4"/>
      <c r="E3" s="4"/>
      <c r="F3" s="4"/>
      <c r="G3" s="4"/>
      <c r="H3" s="4"/>
      <c r="I3" s="4"/>
      <c r="J3" s="4"/>
      <c r="K3" s="4"/>
      <c r="L3" s="4"/>
      <c r="M3" s="4"/>
      <c r="N3" s="4"/>
      <c r="O3" s="4"/>
      <c r="P3" s="4"/>
    </row>
    <row r="4" spans="1:16" ht="37.5" hidden="1" customHeight="1" x14ac:dyDescent="0.2">
      <c r="A4" s="233" t="s">
        <v>3544</v>
      </c>
      <c r="B4" s="388" t="s">
        <v>3545</v>
      </c>
      <c r="C4" s="389"/>
      <c r="D4" s="4"/>
      <c r="E4" s="4"/>
      <c r="F4" s="4"/>
      <c r="G4" s="4"/>
      <c r="H4" s="4"/>
      <c r="I4" s="4"/>
      <c r="J4" s="4"/>
      <c r="K4" s="4"/>
      <c r="L4" s="4"/>
      <c r="M4" s="4"/>
      <c r="N4" s="4"/>
      <c r="O4" s="4"/>
      <c r="P4" s="4"/>
    </row>
    <row r="5" spans="1:16" ht="48" hidden="1" customHeight="1" x14ac:dyDescent="0.2">
      <c r="A5" s="233" t="s">
        <v>3544</v>
      </c>
      <c r="B5" s="388" t="s">
        <v>3546</v>
      </c>
      <c r="C5" s="389"/>
      <c r="D5" s="4"/>
      <c r="E5" s="4"/>
      <c r="F5" s="4"/>
      <c r="G5" s="4"/>
      <c r="H5" s="4"/>
      <c r="I5" s="4"/>
      <c r="J5" s="4"/>
      <c r="K5" s="4"/>
      <c r="L5" s="4"/>
      <c r="M5" s="4"/>
      <c r="N5" s="4"/>
      <c r="O5" s="4"/>
      <c r="P5" s="4"/>
    </row>
    <row r="6" spans="1:16" ht="59.25" hidden="1" customHeight="1" x14ac:dyDescent="0.2">
      <c r="A6" s="233" t="s">
        <v>3544</v>
      </c>
      <c r="B6" s="388" t="s">
        <v>3547</v>
      </c>
      <c r="C6" s="389"/>
      <c r="D6" s="4"/>
      <c r="E6" s="4"/>
      <c r="F6" s="4"/>
      <c r="G6" s="4"/>
      <c r="H6" s="4"/>
      <c r="I6" s="4"/>
      <c r="J6" s="4"/>
      <c r="K6" s="4"/>
      <c r="L6" s="4"/>
      <c r="M6" s="4"/>
      <c r="N6" s="4"/>
      <c r="O6" s="4"/>
      <c r="P6" s="4"/>
    </row>
    <row r="7" spans="1:16" ht="48" hidden="1" customHeight="1" x14ac:dyDescent="0.2">
      <c r="A7" s="233" t="s">
        <v>3548</v>
      </c>
      <c r="B7" s="388" t="s">
        <v>3549</v>
      </c>
      <c r="C7" s="389"/>
      <c r="D7" s="4"/>
      <c r="E7" s="4"/>
      <c r="F7" s="4"/>
      <c r="G7" s="4"/>
      <c r="H7" s="4"/>
      <c r="I7" s="4"/>
      <c r="J7" s="4"/>
      <c r="K7" s="4"/>
      <c r="L7" s="4"/>
      <c r="M7" s="4"/>
      <c r="N7" s="4"/>
      <c r="O7" s="4"/>
      <c r="P7" s="4"/>
    </row>
    <row r="8" spans="1:16" ht="41.25" hidden="1" customHeight="1" x14ac:dyDescent="0.2">
      <c r="A8" s="233" t="s">
        <v>3550</v>
      </c>
      <c r="B8" s="388" t="s">
        <v>3551</v>
      </c>
      <c r="C8" s="389"/>
      <c r="D8" s="4"/>
      <c r="E8" s="4"/>
      <c r="F8" s="4"/>
      <c r="G8" s="4"/>
      <c r="H8" s="4"/>
      <c r="I8" s="4"/>
      <c r="J8" s="4"/>
      <c r="K8" s="4"/>
      <c r="L8" s="4"/>
      <c r="M8" s="4"/>
      <c r="N8" s="4"/>
      <c r="O8" s="4"/>
      <c r="P8" s="4"/>
    </row>
    <row r="9" spans="1:16" ht="59.25" hidden="1" customHeight="1" x14ac:dyDescent="0.2">
      <c r="A9" s="233" t="s">
        <v>3552</v>
      </c>
      <c r="B9" s="388" t="s">
        <v>3553</v>
      </c>
      <c r="C9" s="389"/>
      <c r="D9" s="4"/>
      <c r="E9" s="4"/>
      <c r="F9" s="4"/>
      <c r="G9" s="4"/>
      <c r="H9" s="4"/>
      <c r="I9" s="4"/>
      <c r="J9" s="4"/>
      <c r="K9" s="4"/>
      <c r="L9" s="4"/>
      <c r="M9" s="4"/>
      <c r="N9" s="4"/>
      <c r="O9" s="4"/>
      <c r="P9" s="4"/>
    </row>
    <row r="10" spans="1:16" ht="61.5" hidden="1" customHeight="1" x14ac:dyDescent="0.2">
      <c r="A10" s="233" t="s">
        <v>3552</v>
      </c>
      <c r="B10" s="388" t="s">
        <v>3554</v>
      </c>
      <c r="C10" s="389"/>
      <c r="D10" s="4"/>
      <c r="E10" s="4"/>
      <c r="F10" s="4"/>
      <c r="G10" s="4"/>
      <c r="H10" s="4"/>
      <c r="I10" s="4"/>
      <c r="J10" s="4"/>
      <c r="K10" s="4"/>
      <c r="L10" s="4"/>
      <c r="M10" s="4"/>
      <c r="N10" s="4"/>
      <c r="O10" s="4"/>
      <c r="P10" s="4"/>
    </row>
    <row r="11" spans="1:16" ht="43.5" hidden="1" customHeight="1" x14ac:dyDescent="0.2">
      <c r="A11" s="233" t="s">
        <v>3552</v>
      </c>
      <c r="B11" s="388" t="s">
        <v>3555</v>
      </c>
      <c r="C11" s="389"/>
      <c r="D11" s="4"/>
      <c r="E11" s="4"/>
      <c r="F11" s="4"/>
      <c r="G11" s="4"/>
      <c r="H11" s="4"/>
      <c r="I11" s="4"/>
      <c r="J11" s="4"/>
      <c r="K11" s="4"/>
      <c r="L11" s="4"/>
      <c r="M11" s="4"/>
      <c r="N11" s="4"/>
      <c r="O11" s="4"/>
      <c r="P11" s="4"/>
    </row>
    <row r="12" spans="1:16" ht="27.75" hidden="1" customHeight="1" x14ac:dyDescent="0.2">
      <c r="A12" s="233" t="s">
        <v>3556</v>
      </c>
      <c r="B12" s="388" t="s">
        <v>3557</v>
      </c>
      <c r="C12" s="389"/>
      <c r="D12" s="4"/>
      <c r="E12" s="4"/>
      <c r="F12" s="4"/>
      <c r="G12" s="4"/>
      <c r="H12" s="4"/>
      <c r="I12" s="4"/>
      <c r="J12" s="4"/>
      <c r="K12" s="4"/>
      <c r="L12" s="4"/>
      <c r="M12" s="4"/>
      <c r="N12" s="4"/>
      <c r="O12" s="4"/>
      <c r="P12" s="4"/>
    </row>
    <row r="13" spans="1:16" ht="27.75" hidden="1" customHeight="1" x14ac:dyDescent="0.2">
      <c r="A13" s="233" t="s">
        <v>3558</v>
      </c>
      <c r="B13" s="388" t="s">
        <v>3559</v>
      </c>
      <c r="C13" s="389"/>
      <c r="D13" s="4"/>
      <c r="E13" s="4"/>
      <c r="F13" s="4"/>
      <c r="G13" s="4"/>
      <c r="H13" s="4"/>
      <c r="I13" s="4"/>
      <c r="J13" s="4"/>
      <c r="K13" s="4"/>
      <c r="L13" s="4"/>
      <c r="M13" s="4"/>
      <c r="N13" s="4"/>
      <c r="O13" s="4"/>
      <c r="P13" s="4"/>
    </row>
    <row r="14" spans="1:16" ht="45.75" hidden="1" customHeight="1" x14ac:dyDescent="0.2">
      <c r="A14" s="233" t="s">
        <v>3560</v>
      </c>
      <c r="B14" s="388" t="s">
        <v>3561</v>
      </c>
      <c r="C14" s="389"/>
      <c r="D14" s="4"/>
      <c r="E14" s="4"/>
      <c r="F14" s="4"/>
      <c r="G14" s="4"/>
      <c r="H14" s="4"/>
      <c r="I14" s="4"/>
      <c r="J14" s="4"/>
      <c r="K14" s="4"/>
      <c r="L14" s="4"/>
      <c r="M14" s="4"/>
      <c r="N14" s="4"/>
      <c r="O14" s="4"/>
      <c r="P14" s="4"/>
    </row>
    <row r="15" spans="1:16" ht="45.75" hidden="1" customHeight="1" x14ac:dyDescent="0.2">
      <c r="A15" s="233" t="s">
        <v>3562</v>
      </c>
      <c r="B15" s="388" t="s">
        <v>3563</v>
      </c>
      <c r="C15" s="389"/>
      <c r="D15" s="4"/>
      <c r="E15" s="4"/>
      <c r="F15" s="4"/>
      <c r="G15" s="4"/>
      <c r="H15" s="4"/>
      <c r="I15" s="4"/>
      <c r="J15" s="4"/>
      <c r="K15" s="4"/>
      <c r="L15" s="4"/>
      <c r="M15" s="4"/>
      <c r="N15" s="4"/>
      <c r="O15" s="4"/>
      <c r="P15" s="4"/>
    </row>
    <row r="16" spans="1:16" ht="51" hidden="1" customHeight="1" x14ac:dyDescent="0.2">
      <c r="A16" s="233" t="s">
        <v>3564</v>
      </c>
      <c r="B16" s="388" t="s">
        <v>3565</v>
      </c>
      <c r="C16" s="389"/>
      <c r="D16" s="4"/>
      <c r="E16" s="4"/>
      <c r="F16" s="4"/>
      <c r="G16" s="4"/>
      <c r="H16" s="4"/>
      <c r="I16" s="4"/>
      <c r="J16" s="4"/>
      <c r="K16" s="4"/>
      <c r="L16" s="4"/>
      <c r="M16" s="4"/>
      <c r="N16" s="4"/>
      <c r="O16" s="4"/>
      <c r="P16" s="4"/>
    </row>
    <row r="17" spans="1:16" ht="27.75" hidden="1" customHeight="1" x14ac:dyDescent="0.2">
      <c r="A17" s="233" t="s">
        <v>3566</v>
      </c>
      <c r="B17" s="388" t="s">
        <v>3567</v>
      </c>
      <c r="C17" s="389"/>
      <c r="D17" s="4"/>
      <c r="E17" s="4"/>
      <c r="F17" s="4"/>
      <c r="G17" s="4"/>
      <c r="H17" s="4"/>
      <c r="I17" s="4"/>
      <c r="J17" s="4"/>
      <c r="K17" s="4"/>
      <c r="L17" s="4"/>
      <c r="M17" s="4"/>
      <c r="N17" s="4"/>
      <c r="O17" s="4"/>
      <c r="P17" s="4"/>
    </row>
    <row r="18" spans="1:16" ht="27.75" hidden="1" customHeight="1" x14ac:dyDescent="0.2">
      <c r="A18" s="233" t="s">
        <v>3568</v>
      </c>
      <c r="B18" s="388" t="s">
        <v>3569</v>
      </c>
      <c r="C18" s="389"/>
      <c r="D18" s="4"/>
      <c r="E18" s="4"/>
      <c r="F18" s="4"/>
      <c r="G18" s="4"/>
      <c r="H18" s="4"/>
      <c r="I18" s="4"/>
      <c r="J18" s="4"/>
      <c r="K18" s="4"/>
      <c r="L18" s="4"/>
      <c r="M18" s="4"/>
      <c r="N18" s="4"/>
      <c r="O18" s="4"/>
      <c r="P18" s="4"/>
    </row>
    <row r="19" spans="1:16" ht="45" hidden="1" customHeight="1" x14ac:dyDescent="0.2">
      <c r="A19" s="233" t="s">
        <v>3568</v>
      </c>
      <c r="B19" s="388" t="s">
        <v>3570</v>
      </c>
      <c r="C19" s="389"/>
      <c r="D19" s="4"/>
      <c r="E19" s="4"/>
      <c r="F19" s="4"/>
      <c r="G19" s="4"/>
      <c r="H19" s="4"/>
      <c r="I19" s="4"/>
      <c r="J19" s="4"/>
      <c r="K19" s="4"/>
      <c r="L19" s="4"/>
      <c r="M19" s="4"/>
      <c r="N19" s="4"/>
      <c r="O19" s="4"/>
      <c r="P19" s="4"/>
    </row>
    <row r="20" spans="1:16" ht="45" hidden="1" customHeight="1" x14ac:dyDescent="0.2">
      <c r="A20" s="233" t="s">
        <v>3571</v>
      </c>
      <c r="B20" s="388" t="s">
        <v>3572</v>
      </c>
      <c r="C20" s="389"/>
      <c r="D20" s="4"/>
      <c r="E20" s="4"/>
      <c r="F20" s="4"/>
      <c r="G20" s="4"/>
      <c r="H20" s="4"/>
      <c r="I20" s="4"/>
      <c r="J20" s="4"/>
      <c r="K20" s="4"/>
      <c r="L20" s="4"/>
      <c r="M20" s="4"/>
      <c r="N20" s="4"/>
      <c r="O20" s="4"/>
      <c r="P20" s="4"/>
    </row>
    <row r="21" spans="1:16" ht="30" hidden="1" customHeight="1" x14ac:dyDescent="0.2">
      <c r="A21" s="233" t="s">
        <v>3573</v>
      </c>
      <c r="B21" s="388" t="s">
        <v>3574</v>
      </c>
      <c r="C21" s="389"/>
      <c r="D21" s="4"/>
      <c r="E21" s="4"/>
      <c r="F21" s="4"/>
      <c r="G21" s="4"/>
      <c r="H21" s="4"/>
      <c r="I21" s="4"/>
      <c r="J21" s="4"/>
      <c r="K21" s="4"/>
      <c r="L21" s="4"/>
      <c r="M21" s="4"/>
      <c r="N21" s="4"/>
      <c r="O21" s="4"/>
      <c r="P21" s="4"/>
    </row>
    <row r="22" spans="1:16" ht="30" hidden="1" customHeight="1" x14ac:dyDescent="0.2">
      <c r="A22" s="233" t="s">
        <v>3575</v>
      </c>
      <c r="B22" s="388" t="s">
        <v>3576</v>
      </c>
      <c r="C22" s="389"/>
      <c r="D22" s="4"/>
      <c r="E22" s="4"/>
      <c r="F22" s="4"/>
      <c r="G22" s="4"/>
      <c r="H22" s="4"/>
      <c r="I22" s="4"/>
      <c r="J22" s="4"/>
      <c r="K22" s="4"/>
      <c r="L22" s="4"/>
      <c r="M22" s="4"/>
      <c r="N22" s="4"/>
      <c r="O22" s="4"/>
      <c r="P22" s="4"/>
    </row>
    <row r="23" spans="1:16" ht="30" hidden="1" customHeight="1" x14ac:dyDescent="0.2">
      <c r="A23" s="233" t="s">
        <v>3577</v>
      </c>
      <c r="B23" s="388" t="s">
        <v>3578</v>
      </c>
      <c r="C23" s="389"/>
      <c r="D23" s="4"/>
      <c r="E23" s="4"/>
      <c r="F23" s="4"/>
      <c r="G23" s="4"/>
      <c r="H23" s="4"/>
      <c r="I23" s="4"/>
      <c r="J23" s="4"/>
      <c r="K23" s="4"/>
      <c r="L23" s="4"/>
      <c r="M23" s="4"/>
      <c r="N23" s="4"/>
      <c r="O23" s="4"/>
      <c r="P23" s="4"/>
    </row>
    <row r="24" spans="1:16" ht="30" hidden="1" customHeight="1" x14ac:dyDescent="0.2">
      <c r="A24" s="233" t="s">
        <v>3579</v>
      </c>
      <c r="B24" s="388" t="s">
        <v>3580</v>
      </c>
      <c r="C24" s="389"/>
      <c r="D24" s="4"/>
      <c r="E24" s="4"/>
      <c r="F24" s="4"/>
      <c r="G24" s="4"/>
      <c r="H24" s="4"/>
      <c r="I24" s="4"/>
      <c r="J24" s="4"/>
      <c r="K24" s="4"/>
      <c r="L24" s="4"/>
      <c r="M24" s="4"/>
      <c r="N24" s="4"/>
      <c r="O24" s="4"/>
      <c r="P24" s="4"/>
    </row>
    <row r="25" spans="1:16" ht="30" hidden="1" customHeight="1" x14ac:dyDescent="0.2">
      <c r="A25" s="233" t="s">
        <v>3581</v>
      </c>
      <c r="B25" s="388" t="s">
        <v>3582</v>
      </c>
      <c r="C25" s="389"/>
      <c r="D25" s="4"/>
      <c r="E25" s="4"/>
      <c r="F25" s="4"/>
      <c r="G25" s="4"/>
      <c r="H25" s="4"/>
      <c r="I25" s="4"/>
      <c r="J25" s="4"/>
      <c r="K25" s="4"/>
      <c r="L25" s="4"/>
      <c r="M25" s="4"/>
      <c r="N25" s="4"/>
      <c r="O25" s="4"/>
      <c r="P25" s="4"/>
    </row>
    <row r="26" spans="1:16" ht="30" hidden="1" customHeight="1" x14ac:dyDescent="0.2">
      <c r="A26" s="233" t="s">
        <v>3583</v>
      </c>
      <c r="B26" s="388" t="s">
        <v>3584</v>
      </c>
      <c r="C26" s="389"/>
      <c r="D26" s="4"/>
      <c r="E26" s="4"/>
      <c r="F26" s="4"/>
      <c r="G26" s="4"/>
      <c r="H26" s="4"/>
      <c r="I26" s="4"/>
      <c r="J26" s="4"/>
      <c r="K26" s="4"/>
      <c r="L26" s="4"/>
      <c r="M26" s="4"/>
      <c r="N26" s="4"/>
      <c r="O26" s="4"/>
      <c r="P26" s="4"/>
    </row>
    <row r="27" spans="1:16" ht="70.5" hidden="1" customHeight="1" x14ac:dyDescent="0.2">
      <c r="A27" s="233" t="s">
        <v>3585</v>
      </c>
      <c r="B27" s="388" t="s">
        <v>3586</v>
      </c>
      <c r="C27" s="389"/>
      <c r="D27" s="4"/>
      <c r="E27" s="4"/>
      <c r="F27" s="4"/>
      <c r="G27" s="4"/>
      <c r="H27" s="4"/>
      <c r="I27" s="4"/>
      <c r="J27" s="4"/>
      <c r="K27" s="4"/>
      <c r="L27" s="4"/>
      <c r="M27" s="4"/>
      <c r="N27" s="4"/>
      <c r="O27" s="4"/>
      <c r="P27" s="4"/>
    </row>
    <row r="28" spans="1:16" ht="48" hidden="1" customHeight="1" x14ac:dyDescent="0.2">
      <c r="A28" s="233" t="s">
        <v>3587</v>
      </c>
      <c r="B28" s="388" t="s">
        <v>3588</v>
      </c>
      <c r="C28" s="389"/>
      <c r="D28" s="4"/>
      <c r="E28" s="4"/>
      <c r="F28" s="4"/>
      <c r="G28" s="4"/>
      <c r="H28" s="4"/>
      <c r="I28" s="4"/>
      <c r="J28" s="4"/>
      <c r="K28" s="4"/>
      <c r="L28" s="4"/>
      <c r="M28" s="4"/>
      <c r="N28" s="4"/>
      <c r="O28" s="4"/>
      <c r="P28" s="4"/>
    </row>
    <row r="29" spans="1:16" ht="100.5" hidden="1" customHeight="1" x14ac:dyDescent="0.2">
      <c r="A29" s="233" t="s">
        <v>3589</v>
      </c>
      <c r="B29" s="388" t="s">
        <v>3590</v>
      </c>
      <c r="C29" s="389"/>
      <c r="D29" s="4"/>
      <c r="E29" s="4"/>
      <c r="F29" s="4"/>
      <c r="G29" s="4"/>
      <c r="H29" s="4"/>
      <c r="I29" s="4"/>
      <c r="J29" s="4"/>
      <c r="K29" s="4"/>
      <c r="L29" s="4"/>
      <c r="M29" s="4"/>
      <c r="N29" s="4"/>
      <c r="O29" s="4"/>
      <c r="P29" s="4"/>
    </row>
    <row r="30" spans="1:16" ht="45" hidden="1" customHeight="1" x14ac:dyDescent="0.2">
      <c r="A30" s="233" t="s">
        <v>3591</v>
      </c>
      <c r="B30" s="388" t="s">
        <v>3592</v>
      </c>
      <c r="C30" s="389"/>
      <c r="D30" s="4"/>
      <c r="E30" s="4"/>
      <c r="F30" s="4"/>
      <c r="G30" s="4"/>
      <c r="H30" s="4"/>
      <c r="I30" s="4"/>
      <c r="J30" s="4"/>
      <c r="K30" s="4"/>
      <c r="L30" s="4"/>
      <c r="M30" s="4"/>
      <c r="N30" s="4"/>
      <c r="O30" s="4"/>
      <c r="P30" s="4"/>
    </row>
    <row r="31" spans="1:16" ht="45" hidden="1" customHeight="1" x14ac:dyDescent="0.2">
      <c r="A31" s="233" t="s">
        <v>3593</v>
      </c>
      <c r="B31" s="388" t="s">
        <v>3594</v>
      </c>
      <c r="C31" s="389"/>
      <c r="D31" s="4"/>
      <c r="E31" s="4"/>
      <c r="F31" s="4"/>
      <c r="G31" s="4"/>
      <c r="H31" s="4"/>
      <c r="I31" s="4"/>
      <c r="J31" s="4"/>
      <c r="K31" s="4"/>
      <c r="L31" s="4"/>
      <c r="M31" s="4"/>
      <c r="N31" s="4"/>
      <c r="O31" s="4"/>
      <c r="P31" s="4"/>
    </row>
    <row r="32" spans="1:16" ht="45" hidden="1" customHeight="1" x14ac:dyDescent="0.2">
      <c r="A32" s="233" t="s">
        <v>3595</v>
      </c>
      <c r="B32" s="388" t="s">
        <v>3596</v>
      </c>
      <c r="C32" s="389"/>
      <c r="D32" s="4"/>
      <c r="E32" s="4"/>
      <c r="F32" s="4"/>
      <c r="G32" s="4"/>
      <c r="H32" s="4"/>
      <c r="I32" s="4"/>
      <c r="J32" s="4"/>
      <c r="K32" s="4"/>
      <c r="L32" s="4"/>
      <c r="M32" s="4"/>
      <c r="N32" s="4"/>
      <c r="O32" s="4"/>
      <c r="P32" s="4"/>
    </row>
    <row r="33" spans="1:16" ht="72" hidden="1" customHeight="1" x14ac:dyDescent="0.2">
      <c r="A33" s="233" t="s">
        <v>3597</v>
      </c>
      <c r="B33" s="388" t="s">
        <v>3598</v>
      </c>
      <c r="C33" s="389"/>
      <c r="D33" s="4"/>
      <c r="E33" s="4"/>
      <c r="F33" s="4"/>
      <c r="G33" s="4"/>
      <c r="H33" s="4"/>
      <c r="I33" s="4"/>
      <c r="J33" s="4"/>
      <c r="K33" s="4"/>
      <c r="L33" s="4"/>
      <c r="M33" s="4"/>
      <c r="N33" s="4"/>
      <c r="O33" s="4"/>
      <c r="P33" s="4"/>
    </row>
    <row r="34" spans="1:16" ht="79.5" hidden="1" customHeight="1" x14ac:dyDescent="0.2">
      <c r="A34" s="233" t="s">
        <v>3599</v>
      </c>
      <c r="B34" s="388" t="s">
        <v>3600</v>
      </c>
      <c r="C34" s="389"/>
      <c r="D34" s="4"/>
      <c r="E34" s="4"/>
      <c r="F34" s="4"/>
      <c r="G34" s="4"/>
      <c r="H34" s="4"/>
      <c r="I34" s="4"/>
      <c r="J34" s="4"/>
      <c r="K34" s="4"/>
      <c r="L34" s="4"/>
      <c r="M34" s="4"/>
      <c r="N34" s="4"/>
      <c r="O34" s="4"/>
      <c r="P34" s="4"/>
    </row>
    <row r="35" spans="1:16" ht="70.5" hidden="1" customHeight="1" x14ac:dyDescent="0.2">
      <c r="A35" s="233" t="s">
        <v>3601</v>
      </c>
      <c r="B35" s="388" t="s">
        <v>3602</v>
      </c>
      <c r="C35" s="389"/>
      <c r="D35" s="4"/>
      <c r="E35" s="4"/>
      <c r="F35" s="4"/>
      <c r="G35" s="4"/>
      <c r="H35" s="4"/>
      <c r="I35" s="4"/>
      <c r="J35" s="4"/>
      <c r="K35" s="4"/>
      <c r="L35" s="4"/>
      <c r="M35" s="4"/>
      <c r="N35" s="4"/>
      <c r="O35" s="4"/>
      <c r="P35" s="4"/>
    </row>
    <row r="36" spans="1:16" ht="45.75" hidden="1" customHeight="1" x14ac:dyDescent="0.2">
      <c r="A36" s="233" t="s">
        <v>3603</v>
      </c>
      <c r="B36" s="388" t="s">
        <v>3604</v>
      </c>
      <c r="C36" s="389"/>
      <c r="D36" s="4"/>
      <c r="E36" s="4"/>
      <c r="F36" s="4"/>
      <c r="G36" s="4"/>
      <c r="H36" s="4"/>
      <c r="I36" s="4"/>
      <c r="J36" s="4"/>
      <c r="K36" s="4"/>
      <c r="L36" s="4"/>
      <c r="M36" s="4"/>
      <c r="N36" s="4"/>
      <c r="O36" s="4"/>
      <c r="P36" s="4"/>
    </row>
    <row r="37" spans="1:16" ht="54.75" hidden="1" customHeight="1" x14ac:dyDescent="0.2">
      <c r="A37" s="233" t="s">
        <v>3605</v>
      </c>
      <c r="B37" s="388" t="s">
        <v>3606</v>
      </c>
      <c r="C37" s="389"/>
      <c r="D37" s="4"/>
      <c r="E37" s="4"/>
      <c r="F37" s="4"/>
      <c r="G37" s="4"/>
      <c r="H37" s="4"/>
      <c r="I37" s="4"/>
      <c r="J37" s="4"/>
      <c r="K37" s="4"/>
      <c r="L37" s="4"/>
      <c r="M37" s="4"/>
      <c r="N37" s="4"/>
      <c r="O37" s="4"/>
      <c r="P37" s="4"/>
    </row>
    <row r="38" spans="1:16" ht="37.5" hidden="1" customHeight="1" x14ac:dyDescent="0.2">
      <c r="A38" s="233" t="s">
        <v>3607</v>
      </c>
      <c r="B38" s="388" t="s">
        <v>3608</v>
      </c>
      <c r="C38" s="389"/>
      <c r="D38" s="4"/>
      <c r="E38" s="4"/>
      <c r="F38" s="4"/>
      <c r="G38" s="4"/>
      <c r="H38" s="4"/>
      <c r="I38" s="4"/>
      <c r="J38" s="4"/>
      <c r="K38" s="4"/>
      <c r="L38" s="4"/>
      <c r="M38" s="4"/>
      <c r="N38" s="4"/>
      <c r="O38" s="4"/>
      <c r="P38" s="4"/>
    </row>
    <row r="39" spans="1:16" ht="61.5" hidden="1" customHeight="1" x14ac:dyDescent="0.2">
      <c r="A39" s="233" t="s">
        <v>3609</v>
      </c>
      <c r="B39" s="388" t="s">
        <v>3610</v>
      </c>
      <c r="C39" s="389"/>
      <c r="D39" s="4"/>
      <c r="E39" s="4"/>
      <c r="F39" s="4"/>
      <c r="G39" s="4"/>
      <c r="H39" s="4"/>
      <c r="I39" s="4"/>
      <c r="J39" s="4"/>
      <c r="K39" s="4"/>
      <c r="L39" s="4"/>
      <c r="M39" s="4"/>
      <c r="N39" s="4"/>
      <c r="O39" s="4"/>
      <c r="P39" s="4"/>
    </row>
    <row r="40" spans="1:16" ht="53.25" hidden="1" customHeight="1" x14ac:dyDescent="0.2">
      <c r="A40" s="233" t="s">
        <v>3611</v>
      </c>
      <c r="B40" s="388" t="s">
        <v>3612</v>
      </c>
      <c r="C40" s="389"/>
      <c r="D40" s="4"/>
      <c r="E40" s="4"/>
      <c r="F40" s="4"/>
      <c r="G40" s="4"/>
      <c r="H40" s="4"/>
      <c r="I40" s="4"/>
      <c r="J40" s="4"/>
      <c r="K40" s="4"/>
      <c r="L40" s="4"/>
      <c r="M40" s="4"/>
      <c r="N40" s="4"/>
      <c r="O40" s="4"/>
      <c r="P40" s="4"/>
    </row>
    <row r="41" spans="1:16" ht="73.5" hidden="1" customHeight="1" x14ac:dyDescent="0.2">
      <c r="A41" s="233" t="s">
        <v>3613</v>
      </c>
      <c r="B41" s="388" t="s">
        <v>3614</v>
      </c>
      <c r="C41" s="389"/>
      <c r="D41" s="4"/>
      <c r="E41" s="4"/>
      <c r="F41" s="4"/>
      <c r="G41" s="4"/>
      <c r="H41" s="4"/>
      <c r="I41" s="4"/>
      <c r="J41" s="4"/>
      <c r="K41" s="4"/>
      <c r="L41" s="4"/>
      <c r="M41" s="4"/>
      <c r="N41" s="4"/>
      <c r="O41" s="4"/>
      <c r="P41" s="4"/>
    </row>
    <row r="42" spans="1:16" ht="57.75" hidden="1" customHeight="1" x14ac:dyDescent="0.2">
      <c r="A42" s="233" t="s">
        <v>3615</v>
      </c>
      <c r="B42" s="388" t="s">
        <v>3616</v>
      </c>
      <c r="C42" s="389"/>
      <c r="D42" s="4"/>
      <c r="E42" s="4"/>
      <c r="F42" s="4"/>
      <c r="G42" s="4"/>
      <c r="H42" s="4"/>
      <c r="I42" s="4"/>
      <c r="J42" s="4"/>
      <c r="K42" s="4"/>
      <c r="L42" s="4"/>
      <c r="M42" s="4"/>
      <c r="N42" s="4"/>
      <c r="O42" s="4"/>
      <c r="P42" s="4"/>
    </row>
    <row r="43" spans="1:16" ht="84" hidden="1" customHeight="1" x14ac:dyDescent="0.2">
      <c r="A43" s="233" t="s">
        <v>3617</v>
      </c>
      <c r="B43" s="388" t="s">
        <v>3618</v>
      </c>
      <c r="C43" s="389"/>
      <c r="D43" s="4"/>
      <c r="E43" s="4"/>
      <c r="F43" s="4"/>
      <c r="G43" s="4"/>
      <c r="H43" s="4"/>
      <c r="I43" s="4"/>
      <c r="J43" s="4"/>
      <c r="K43" s="4"/>
      <c r="L43" s="4"/>
      <c r="M43" s="4"/>
      <c r="N43" s="4"/>
      <c r="O43" s="4"/>
      <c r="P43" s="4"/>
    </row>
    <row r="44" spans="1:16" ht="48" hidden="1" customHeight="1" x14ac:dyDescent="0.2">
      <c r="A44" s="233" t="s">
        <v>3619</v>
      </c>
      <c r="B44" s="388" t="s">
        <v>3620</v>
      </c>
      <c r="C44" s="389"/>
      <c r="D44" s="4"/>
      <c r="E44" s="4"/>
      <c r="F44" s="4"/>
      <c r="G44" s="4"/>
      <c r="H44" s="4"/>
      <c r="I44" s="4"/>
      <c r="J44" s="4"/>
      <c r="K44" s="4"/>
      <c r="L44" s="4"/>
      <c r="M44" s="4"/>
      <c r="N44" s="4"/>
      <c r="O44" s="4"/>
      <c r="P44" s="4"/>
    </row>
    <row r="45" spans="1:16" ht="57" hidden="1" customHeight="1" x14ac:dyDescent="0.2">
      <c r="A45" s="233" t="s">
        <v>3621</v>
      </c>
      <c r="B45" s="388" t="s">
        <v>3622</v>
      </c>
      <c r="C45" s="389"/>
      <c r="D45" s="4"/>
      <c r="E45" s="4"/>
      <c r="F45" s="4"/>
      <c r="G45" s="4"/>
      <c r="H45" s="4"/>
      <c r="I45" s="4"/>
      <c r="J45" s="4"/>
      <c r="K45" s="4"/>
      <c r="L45" s="4"/>
      <c r="M45" s="4"/>
      <c r="N45" s="4"/>
      <c r="O45" s="4"/>
      <c r="P45" s="4"/>
    </row>
    <row r="46" spans="1:16" ht="73.5" hidden="1" customHeight="1" x14ac:dyDescent="0.2">
      <c r="A46" s="233" t="s">
        <v>3623</v>
      </c>
      <c r="B46" s="393" t="s">
        <v>3624</v>
      </c>
      <c r="C46" s="389"/>
      <c r="D46" s="4"/>
      <c r="E46" s="4"/>
      <c r="F46" s="4"/>
      <c r="G46" s="4"/>
      <c r="H46" s="4"/>
      <c r="I46" s="4"/>
      <c r="J46" s="4"/>
      <c r="K46" s="4"/>
      <c r="L46" s="4"/>
      <c r="M46" s="4"/>
      <c r="N46" s="4"/>
      <c r="O46" s="4"/>
      <c r="P46" s="4"/>
    </row>
    <row r="47" spans="1:16" ht="66" hidden="1" customHeight="1" x14ac:dyDescent="0.2">
      <c r="A47" s="38" t="s">
        <v>3625</v>
      </c>
      <c r="B47" s="394" t="s">
        <v>3626</v>
      </c>
      <c r="C47" s="394"/>
      <c r="D47" s="4"/>
      <c r="E47" s="4"/>
      <c r="F47" s="4"/>
      <c r="G47" s="4"/>
      <c r="H47" s="4"/>
      <c r="I47" s="4"/>
      <c r="J47" s="4"/>
      <c r="K47" s="4"/>
      <c r="L47" s="4"/>
      <c r="M47" s="4"/>
      <c r="N47" s="4"/>
      <c r="O47" s="4"/>
      <c r="P47" s="4"/>
    </row>
    <row r="48" spans="1:16" ht="123.75" customHeight="1" x14ac:dyDescent="0.2">
      <c r="A48" s="201" t="s">
        <v>3627</v>
      </c>
      <c r="B48" s="392" t="s">
        <v>3628</v>
      </c>
      <c r="C48" s="391"/>
      <c r="D48" s="4"/>
      <c r="E48" s="4"/>
      <c r="F48" s="4"/>
      <c r="G48" s="4"/>
      <c r="H48" s="4"/>
      <c r="I48" s="4"/>
      <c r="J48" s="4"/>
      <c r="K48" s="4"/>
      <c r="L48" s="4"/>
      <c r="M48" s="4"/>
      <c r="N48" s="4"/>
      <c r="O48" s="4"/>
      <c r="P48" s="4"/>
    </row>
    <row r="49" spans="1:16" ht="34.5" customHeight="1" x14ac:dyDescent="0.2">
      <c r="A49" s="201" t="s">
        <v>3629</v>
      </c>
      <c r="B49" s="390" t="s">
        <v>3630</v>
      </c>
      <c r="C49" s="391"/>
      <c r="D49" s="4"/>
      <c r="E49" s="4"/>
      <c r="F49" s="4"/>
      <c r="G49" s="4"/>
      <c r="H49" s="4"/>
      <c r="I49" s="4"/>
      <c r="J49" s="4"/>
      <c r="K49" s="4"/>
      <c r="L49" s="4"/>
      <c r="M49" s="4"/>
      <c r="N49" s="4"/>
      <c r="O49" s="4"/>
      <c r="P49" s="4"/>
    </row>
    <row r="50" spans="1:16" ht="34.5" customHeight="1" x14ac:dyDescent="0.2">
      <c r="A50" s="201" t="s">
        <v>3631</v>
      </c>
      <c r="B50" s="390" t="s">
        <v>3632</v>
      </c>
      <c r="C50" s="391"/>
      <c r="D50" s="4"/>
      <c r="E50" s="4"/>
      <c r="F50" s="4"/>
      <c r="G50" s="4"/>
      <c r="H50" s="4"/>
      <c r="I50" s="4"/>
      <c r="J50" s="4"/>
      <c r="K50" s="4"/>
      <c r="L50" s="4"/>
      <c r="M50" s="4"/>
      <c r="N50" s="4"/>
      <c r="O50" s="4"/>
      <c r="P50" s="4"/>
    </row>
    <row r="51" spans="1:16" ht="31.5" customHeight="1" x14ac:dyDescent="0.2">
      <c r="A51" s="234" t="s">
        <v>3633</v>
      </c>
      <c r="B51" s="388" t="s">
        <v>3634</v>
      </c>
      <c r="C51" s="389"/>
      <c r="D51" s="4"/>
      <c r="E51" s="4"/>
      <c r="F51" s="4"/>
      <c r="G51" s="4"/>
      <c r="H51" s="4"/>
      <c r="I51" s="4"/>
      <c r="J51" s="4"/>
      <c r="K51" s="4"/>
      <c r="L51" s="4"/>
      <c r="M51" s="4"/>
      <c r="N51" s="4"/>
      <c r="O51" s="4"/>
      <c r="P51" s="4"/>
    </row>
    <row r="52" spans="1:16" ht="31.5" customHeight="1" x14ac:dyDescent="0.2">
      <c r="A52" s="234" t="s">
        <v>3635</v>
      </c>
      <c r="B52" s="388" t="s">
        <v>3636</v>
      </c>
      <c r="C52" s="389"/>
      <c r="D52" s="4"/>
      <c r="E52" s="4"/>
      <c r="F52" s="4"/>
      <c r="G52" s="4"/>
      <c r="H52" s="4"/>
      <c r="I52" s="4"/>
      <c r="J52" s="4"/>
      <c r="K52" s="4"/>
      <c r="L52" s="4"/>
      <c r="M52" s="4"/>
      <c r="N52" s="4"/>
      <c r="O52" s="4"/>
      <c r="P52" s="4"/>
    </row>
    <row r="53" spans="1:16" ht="31.5" customHeight="1" x14ac:dyDescent="0.2">
      <c r="A53" s="234" t="s">
        <v>3637</v>
      </c>
      <c r="B53" s="395" t="s">
        <v>3638</v>
      </c>
      <c r="C53" s="396"/>
      <c r="D53" s="4"/>
      <c r="E53" s="4"/>
      <c r="F53" s="4"/>
      <c r="G53" s="4"/>
      <c r="H53" s="4"/>
      <c r="I53" s="4"/>
      <c r="J53" s="4"/>
      <c r="K53" s="4"/>
      <c r="L53" s="4"/>
      <c r="M53" s="4"/>
      <c r="N53" s="4"/>
      <c r="O53" s="4"/>
      <c r="P53" s="4"/>
    </row>
    <row r="54" spans="1:16" ht="31.5" customHeight="1" x14ac:dyDescent="0.2">
      <c r="A54" s="234" t="s">
        <v>3639</v>
      </c>
      <c r="B54" s="395" t="s">
        <v>3640</v>
      </c>
      <c r="C54" s="396"/>
      <c r="D54" s="4"/>
      <c r="E54" s="4"/>
      <c r="F54" s="4"/>
      <c r="G54" s="4"/>
      <c r="H54" s="4"/>
      <c r="I54" s="4"/>
      <c r="J54" s="4"/>
      <c r="K54" s="4"/>
      <c r="L54" s="4"/>
      <c r="M54" s="4"/>
      <c r="N54" s="4"/>
      <c r="O54" s="4"/>
      <c r="P54" s="4"/>
    </row>
    <row r="55" spans="1:16" ht="54.6" customHeight="1" x14ac:dyDescent="0.2">
      <c r="A55" s="234" t="s">
        <v>3641</v>
      </c>
      <c r="B55" s="395" t="s">
        <v>3642</v>
      </c>
      <c r="C55" s="396"/>
      <c r="D55" s="4"/>
      <c r="E55" s="4"/>
      <c r="F55" s="4"/>
      <c r="G55" s="4"/>
      <c r="H55" s="4"/>
      <c r="I55" s="4"/>
      <c r="J55" s="4"/>
      <c r="K55" s="4"/>
      <c r="L55" s="4"/>
      <c r="M55" s="4"/>
      <c r="N55" s="4"/>
      <c r="O55" s="4"/>
      <c r="P55" s="4"/>
    </row>
    <row r="56" spans="1:16" ht="54.6" customHeight="1" x14ac:dyDescent="0.2">
      <c r="A56" s="234" t="s">
        <v>3643</v>
      </c>
      <c r="B56" s="395" t="s">
        <v>3644</v>
      </c>
      <c r="C56" s="396"/>
      <c r="D56" s="4"/>
      <c r="E56" s="4"/>
      <c r="F56" s="4"/>
      <c r="G56" s="4"/>
      <c r="H56" s="4"/>
      <c r="I56" s="4"/>
      <c r="J56" s="4"/>
      <c r="K56" s="4"/>
      <c r="L56" s="4"/>
      <c r="M56" s="4"/>
      <c r="N56" s="4"/>
      <c r="O56" s="4"/>
      <c r="P56" s="4"/>
    </row>
    <row r="57" spans="1:16" ht="54" customHeight="1" x14ac:dyDescent="0.2">
      <c r="A57" s="234" t="s">
        <v>3645</v>
      </c>
      <c r="B57" s="395" t="s">
        <v>3646</v>
      </c>
      <c r="C57" s="396"/>
      <c r="D57" s="4"/>
      <c r="E57" s="4"/>
      <c r="F57" s="4"/>
      <c r="G57" s="4"/>
      <c r="H57" s="4"/>
      <c r="I57" s="4"/>
      <c r="J57" s="4"/>
      <c r="K57" s="4"/>
      <c r="L57" s="4"/>
      <c r="M57" s="4"/>
      <c r="N57" s="4"/>
      <c r="O57" s="4"/>
      <c r="P57" s="4"/>
    </row>
    <row r="58" spans="1:16" ht="31.15" customHeight="1" x14ac:dyDescent="0.2">
      <c r="A58" s="293" t="s">
        <v>3647</v>
      </c>
      <c r="B58" s="386" t="s">
        <v>3648</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2025-07-10T06:25:15Z</cp:lastPrinted>
  <dcterms:created xsi:type="dcterms:W3CDTF">2022-04-01T05:14:30Z</dcterms:created>
  <dcterms:modified xsi:type="dcterms:W3CDTF">2025-07-10T10:28:33Z</dcterms:modified>
</cp:coreProperties>
</file>